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360" yWindow="3195" windowWidth="11355" windowHeight="9210" tabRatio="805"/>
  </bookViews>
  <sheets>
    <sheet name="formularz cen 2019 " sheetId="12" r:id="rId1"/>
    <sheet name="Arkusz1" sheetId="13" r:id="rId2"/>
  </sheets>
  <definedNames>
    <definedName name="_xlnm._FilterDatabase" localSheetId="0" hidden="1">'formularz cen 2019 '!$A$7:$M$73</definedName>
    <definedName name="_xlnm.Print_Area" localSheetId="0">'formularz cen 2019 '!$A$1:$M$82</definedName>
    <definedName name="_xlnm.Print_Titles" localSheetId="0">'formularz cen 2019 '!$6:$7</definedName>
  </definedNames>
  <calcPr calcId="125725"/>
</workbook>
</file>

<file path=xl/calcChain.xml><?xml version="1.0" encoding="utf-8"?>
<calcChain xmlns="http://schemas.openxmlformats.org/spreadsheetml/2006/main">
  <c r="B73" i="12"/>
  <c r="M70"/>
  <c r="M71"/>
  <c r="M69"/>
  <c r="B70"/>
  <c r="B69"/>
  <c r="B71"/>
  <c r="B72"/>
  <c r="B14" l="1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8"/>
  <c r="B9"/>
  <c r="B10"/>
  <c r="B11"/>
  <c r="B12"/>
  <c r="B13"/>
  <c r="M68" l="1"/>
  <c r="M67"/>
  <c r="M72"/>
  <c r="M60"/>
  <c r="M61"/>
  <c r="M62"/>
  <c r="M63"/>
  <c r="M64"/>
  <c r="M65"/>
  <c r="M66"/>
  <c r="M51"/>
  <c r="M52"/>
  <c r="M53"/>
  <c r="M54"/>
  <c r="M55"/>
  <c r="M56"/>
  <c r="M57"/>
  <c r="M58"/>
  <c r="M59"/>
  <c r="M43"/>
  <c r="M44"/>
  <c r="M45"/>
  <c r="M46"/>
  <c r="M47"/>
  <c r="M48"/>
  <c r="M49"/>
  <c r="M50"/>
  <c r="M39"/>
  <c r="M40"/>
  <c r="M41"/>
  <c r="M42"/>
  <c r="M35"/>
  <c r="M36"/>
  <c r="M37"/>
  <c r="M38"/>
  <c r="M31"/>
  <c r="M32"/>
  <c r="M33"/>
  <c r="M34"/>
  <c r="M24"/>
  <c r="M25"/>
  <c r="M26"/>
  <c r="M27"/>
  <c r="M28"/>
  <c r="M29"/>
  <c r="M30"/>
  <c r="M17"/>
  <c r="M18"/>
  <c r="M19"/>
  <c r="M20"/>
  <c r="M21"/>
  <c r="M22"/>
  <c r="M23"/>
  <c r="M16"/>
  <c r="M8"/>
  <c r="M9"/>
  <c r="M10"/>
  <c r="M11"/>
  <c r="M12"/>
  <c r="M13"/>
  <c r="M14"/>
  <c r="M15"/>
  <c r="M73" l="1"/>
</calcChain>
</file>

<file path=xl/sharedStrings.xml><?xml version="1.0" encoding="utf-8"?>
<sst xmlns="http://schemas.openxmlformats.org/spreadsheetml/2006/main" count="433" uniqueCount="147">
  <si>
    <t>LP.</t>
  </si>
  <si>
    <t>szt.</t>
  </si>
  <si>
    <t>Jedn. miary</t>
  </si>
  <si>
    <t>-</t>
  </si>
  <si>
    <t>(pieczęć Wykonawcy)</t>
  </si>
  <si>
    <t>A</t>
  </si>
  <si>
    <t>B</t>
  </si>
  <si>
    <t>C</t>
  </si>
  <si>
    <t>D</t>
  </si>
  <si>
    <t>E</t>
  </si>
  <si>
    <t>G</t>
  </si>
  <si>
    <r>
      <t xml:space="preserve">FORMULARZ  CENOWY </t>
    </r>
    <r>
      <rPr>
        <b/>
        <sz val="10"/>
        <rFont val="Arial"/>
        <family val="2"/>
        <charset val="238"/>
      </rPr>
      <t xml:space="preserve">                                           </t>
    </r>
  </si>
  <si>
    <t>(pieczęć i podpis osoby uprawnionej do</t>
  </si>
  <si>
    <t>składania oświadczeń woli w imieniu Wykonawcy)</t>
  </si>
  <si>
    <t xml:space="preserve">Urządzenie </t>
  </si>
  <si>
    <t>kolor</t>
  </si>
  <si>
    <t>Kolor</t>
  </si>
  <si>
    <t xml:space="preserve">Nazwa, typ urządzenia </t>
  </si>
  <si>
    <t>Materiał eksploatacyjny</t>
  </si>
  <si>
    <t>Drukarka atramentowa</t>
  </si>
  <si>
    <t>czarny</t>
  </si>
  <si>
    <t>tusz</t>
  </si>
  <si>
    <t>Drukarka laserowa</t>
  </si>
  <si>
    <t>LEXMARK T644n</t>
  </si>
  <si>
    <t>toner</t>
  </si>
  <si>
    <t>bęben</t>
  </si>
  <si>
    <t xml:space="preserve">OKI            C3200N </t>
  </si>
  <si>
    <t>F</t>
  </si>
  <si>
    <t>I</t>
  </si>
  <si>
    <t xml:space="preserve">BROTHER           HL-5270 DN    (X) </t>
  </si>
  <si>
    <t xml:space="preserve">BROTHER           HL-5270 DN    </t>
  </si>
  <si>
    <t xml:space="preserve">OKI C5750n color </t>
  </si>
  <si>
    <t>Drukarka igłowa</t>
  </si>
  <si>
    <t>OKI ML 3410</t>
  </si>
  <si>
    <t>OKI ML 5521</t>
  </si>
  <si>
    <t>EPSON                FX-2190</t>
  </si>
  <si>
    <t>kaseta z taśmą</t>
  </si>
  <si>
    <t>czarna</t>
  </si>
  <si>
    <t>BROTHER            HL 5350DN</t>
  </si>
  <si>
    <t>Urządzenie wielofunkcyjne</t>
  </si>
  <si>
    <t>BROTHER  2920</t>
  </si>
  <si>
    <t>Faks laserowy (z funkcją drukarki i kopiarki)</t>
  </si>
  <si>
    <t>Kalkulator</t>
  </si>
  <si>
    <t>CANON</t>
  </si>
  <si>
    <t>czerwono-czarna</t>
  </si>
  <si>
    <t>taśma barwiąca</t>
  </si>
  <si>
    <t>kaseta barwiąca</t>
  </si>
  <si>
    <t>CITIZEN            CX-121</t>
  </si>
  <si>
    <t>VECTOR              LP-302</t>
  </si>
  <si>
    <t>CITIZEN            355 DP</t>
  </si>
  <si>
    <t>TABELA: Materiały eksploatacyjne do urządzeń</t>
  </si>
  <si>
    <t>BROTHER MFC-J6510DW</t>
  </si>
  <si>
    <t>KYOCERA TASKalfa 250ci</t>
  </si>
  <si>
    <t>H</t>
  </si>
  <si>
    <t xml:space="preserve">CENA jednostkowa brutto                   w PLN </t>
  </si>
  <si>
    <t xml:space="preserve">BROTHER            HL 2250 </t>
  </si>
  <si>
    <t>Drukarka laserowa monochromatyczna</t>
  </si>
  <si>
    <t>Przewidywana ilość sztuk</t>
  </si>
  <si>
    <t xml:space="preserve">Pas transferu 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</si>
  <si>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   wydajność</t>
    </r>
  </si>
  <si>
    <t>grzałka</t>
  </si>
  <si>
    <t>KYOCERA    FS-4020 dn</t>
  </si>
  <si>
    <t>CITIZEN            CX-123 (II)</t>
  </si>
  <si>
    <t>CASIO               DR-T120/150/ 220</t>
  </si>
  <si>
    <t>J</t>
  </si>
  <si>
    <t>K</t>
  </si>
  <si>
    <t>L = J x K</t>
  </si>
  <si>
    <t>RAZEM (suma wszystkich wierszy kolumny L )</t>
  </si>
  <si>
    <t>LC1240BK</t>
  </si>
  <si>
    <t>LC1240C LC1240Y LC1240M</t>
  </si>
  <si>
    <t>42804539 42804530 42804538</t>
  </si>
  <si>
    <t>42158712 /42158702</t>
  </si>
  <si>
    <t>42126664 42126663 42126662</t>
  </si>
  <si>
    <t>43865708</t>
  </si>
  <si>
    <t>TK360</t>
  </si>
  <si>
    <t>43870007 43870006 43870005</t>
  </si>
  <si>
    <t>43853103</t>
  </si>
  <si>
    <t>43872307 43872306 43872305</t>
  </si>
  <si>
    <t>TN-3170</t>
  </si>
  <si>
    <t>DR-3100</t>
  </si>
  <si>
    <t>TN-2220</t>
  </si>
  <si>
    <t>DR-2200</t>
  </si>
  <si>
    <t>DR3200</t>
  </si>
  <si>
    <t>DR 2000</t>
  </si>
  <si>
    <t>TN-2000</t>
  </si>
  <si>
    <t>TK865K</t>
  </si>
  <si>
    <t>TK865Y TK865M TK865C</t>
  </si>
  <si>
    <r>
      <rPr>
        <b/>
        <sz val="8"/>
        <rFont val="Arial"/>
        <family val="2"/>
        <charset val="238"/>
      </rPr>
      <t>Specyfikacja</t>
    </r>
    <r>
      <rPr>
        <b/>
        <sz val="7"/>
        <rFont val="Arial"/>
        <family val="2"/>
        <charset val="238"/>
      </rPr>
      <t>, typ materiału eksploatacyjnego</t>
    </r>
  </si>
  <si>
    <t>BROTHER            HL 5450DN</t>
  </si>
  <si>
    <t>DR-3300</t>
  </si>
  <si>
    <t>BROTHER MFC 9970 CDW</t>
  </si>
  <si>
    <t>DR320CL</t>
  </si>
  <si>
    <t>TN328C  TN328M TN328Y</t>
  </si>
  <si>
    <t>TN328BK</t>
  </si>
  <si>
    <t>6000 str.A4 przy 5% pokryciu</t>
  </si>
  <si>
    <t>Kyocera FS-2100 DN</t>
  </si>
  <si>
    <t>Kyocera P6021cdi</t>
  </si>
  <si>
    <t>TK-580K</t>
  </si>
  <si>
    <t>TK-580Y TK-580M TK-580C</t>
  </si>
  <si>
    <t>TK-3100</t>
  </si>
  <si>
    <t>Kyocera FS-4100DN</t>
  </si>
  <si>
    <t>TK-3110</t>
  </si>
  <si>
    <t>TK-8305K</t>
  </si>
  <si>
    <t>TK-8305Y TK-8305C TK-8305M</t>
  </si>
  <si>
    <t>TASKalfa 3051ci</t>
  </si>
  <si>
    <t>TK-6305</t>
  </si>
  <si>
    <t>TASKalfa 3501i</t>
  </si>
  <si>
    <t>M2535</t>
  </si>
  <si>
    <t>Łączna wartość brutto                 w PLN</t>
  </si>
  <si>
    <t>10</t>
  </si>
  <si>
    <t>VECTOR              LP-105</t>
  </si>
  <si>
    <t>CITIZEN            520 DPA</t>
  </si>
  <si>
    <t>Miejsce i data ………………………………………</t>
  </si>
  <si>
    <t>KYOCERA ECOSYS            M 2035/1035</t>
  </si>
  <si>
    <t>42804540</t>
  </si>
  <si>
    <t>TN-3230</t>
  </si>
  <si>
    <t>TN-3330</t>
  </si>
  <si>
    <t>MLT-D203S</t>
  </si>
  <si>
    <t>HP Color LaserJet MFP M477fdw</t>
  </si>
  <si>
    <t>CF410X</t>
  </si>
  <si>
    <t>CF411A  CF412A  CF413A</t>
  </si>
  <si>
    <t>ECOSYS  M6035cidn</t>
  </si>
  <si>
    <t>TK-5150K</t>
  </si>
  <si>
    <t>TK5140K</t>
  </si>
  <si>
    <t>TK5140C         TK5140M     TK5140Y</t>
  </si>
  <si>
    <t>FS-1061DN</t>
  </si>
  <si>
    <t>TK1125</t>
  </si>
  <si>
    <t>HP             LaserJet Managed E72535 MFP</t>
  </si>
  <si>
    <t>W9005MC</t>
  </si>
  <si>
    <t>ECOSYS  P6035cdn</t>
  </si>
  <si>
    <t>Drukarka</t>
  </si>
  <si>
    <r>
      <t xml:space="preserve">Specyfikacja /proponowany przez Wykonawcę produkt równoważny (producent,symbol,kod,wydajność,pojemność/gramatura)
</t>
    </r>
    <r>
      <rPr>
        <sz val="8"/>
        <rFont val="Tahoma"/>
        <family val="2"/>
        <charset val="238"/>
      </rPr>
      <t>(należy wypełnić w przypadku oferowania zamienników)</t>
    </r>
    <r>
      <rPr>
        <b/>
        <sz val="8"/>
        <rFont val="Tahoma"/>
        <family val="2"/>
        <charset val="238"/>
      </rPr>
      <t xml:space="preserve">
</t>
    </r>
  </si>
  <si>
    <t>………………………………………………..……..</t>
  </si>
  <si>
    <t>TK-360</t>
  </si>
  <si>
    <t>TK-5150C         TK-5150M       TK-5150Y</t>
  </si>
  <si>
    <t>pojemnik na zużyty toner</t>
  </si>
  <si>
    <t xml:space="preserve">  TK-3170</t>
  </si>
  <si>
    <t>WT-860</t>
  </si>
  <si>
    <t>TK-1160</t>
  </si>
  <si>
    <t xml:space="preserve">TK-5270K </t>
  </si>
  <si>
    <t>TK-5270C     TK-5270Y     TK-5270M</t>
  </si>
  <si>
    <t>SAMSUNG    ProXpress M3870FW</t>
  </si>
  <si>
    <t>KYOCERA ECOSYS P2040 dn</t>
  </si>
  <si>
    <t>KYOCERA ECOSYS  P3045 dn</t>
  </si>
  <si>
    <t>KYOCERA ECOSYS  M6230 cidn</t>
  </si>
  <si>
    <t>KYOCERA ECOSYS  P3055 dn</t>
  </si>
  <si>
    <t>Załącznik nr 2 (do oferty)</t>
  </si>
</sst>
</file>

<file path=xl/styles.xml><?xml version="1.0" encoding="utf-8"?>
<styleSheet xmlns="http://schemas.openxmlformats.org/spreadsheetml/2006/main">
  <fonts count="33">
    <font>
      <sz val="10"/>
      <name val="Arial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i/>
      <sz val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7"/>
      <name val="Arial"/>
      <family val="2"/>
      <charset val="238"/>
    </font>
    <font>
      <b/>
      <sz val="8"/>
      <name val="Tahoma"/>
      <family val="2"/>
      <charset val="238"/>
    </font>
    <font>
      <b/>
      <i/>
      <sz val="12"/>
      <name val="Times New Roman"/>
      <family val="1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8"/>
      <name val="Tahoma"/>
      <family val="2"/>
      <charset val="238"/>
    </font>
    <font>
      <u/>
      <sz val="10"/>
      <color theme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40">
    <xf numFmtId="0" fontId="0" fillId="0" borderId="0" xfId="0"/>
    <xf numFmtId="0" fontId="9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0" xfId="0" applyFont="1" applyFill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15" fillId="0" borderId="0" xfId="0" applyFont="1" applyFill="1"/>
    <xf numFmtId="0" fontId="0" fillId="0" borderId="0" xfId="0" applyAlignment="1">
      <alignment horizontal="center"/>
    </xf>
    <xf numFmtId="0" fontId="17" fillId="0" borderId="0" xfId="0" applyFont="1"/>
    <xf numFmtId="0" fontId="1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16" fillId="3" borderId="1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5" fillId="0" borderId="0" xfId="0" applyFont="1"/>
    <xf numFmtId="0" fontId="5" fillId="0" borderId="12" xfId="0" applyFont="1" applyBorder="1"/>
    <xf numFmtId="0" fontId="12" fillId="0" borderId="0" xfId="0" applyFont="1" applyAlignment="1"/>
    <xf numFmtId="0" fontId="4" fillId="2" borderId="10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3" fillId="0" borderId="0" xfId="0" applyFont="1" applyAlignment="1"/>
    <xf numFmtId="0" fontId="6" fillId="3" borderId="13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1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2" fontId="5" fillId="0" borderId="0" xfId="0" applyNumberFormat="1" applyFont="1" applyBorder="1" applyAlignment="1">
      <alignment horizontal="right"/>
    </xf>
    <xf numFmtId="0" fontId="7" fillId="0" borderId="0" xfId="0" applyFont="1"/>
    <xf numFmtId="0" fontId="11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 vertical="top" wrapText="1"/>
    </xf>
    <xf numFmtId="49" fontId="24" fillId="0" borderId="1" xfId="0" applyNumberFormat="1" applyFont="1" applyFill="1" applyBorder="1" applyAlignment="1">
      <alignment horizontal="center" wrapText="1"/>
    </xf>
    <xf numFmtId="0" fontId="24" fillId="0" borderId="1" xfId="0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0" fontId="0" fillId="0" borderId="15" xfId="0" applyBorder="1"/>
    <xf numFmtId="0" fontId="11" fillId="0" borderId="15" xfId="0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center" wrapText="1"/>
    </xf>
    <xf numFmtId="49" fontId="11" fillId="0" borderId="5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5" xfId="0" applyFont="1" applyFill="1" applyBorder="1" applyAlignment="1">
      <alignment horizontal="center" vertical="center" textRotation="90"/>
    </xf>
    <xf numFmtId="0" fontId="11" fillId="0" borderId="0" xfId="0" applyFont="1" applyFill="1" applyAlignment="1">
      <alignment horizontal="center"/>
    </xf>
    <xf numFmtId="0" fontId="5" fillId="0" borderId="15" xfId="0" applyFont="1" applyBorder="1" applyAlignment="1">
      <alignment horizontal="center" vertical="center" textRotation="90"/>
    </xf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0" fontId="11" fillId="2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6" fillId="0" borderId="0" xfId="0" applyFont="1" applyFill="1" applyAlignment="1">
      <alignment horizontal="center"/>
    </xf>
    <xf numFmtId="0" fontId="26" fillId="0" borderId="0" xfId="0" applyFont="1" applyBorder="1"/>
    <xf numFmtId="0" fontId="27" fillId="2" borderId="14" xfId="0" applyFont="1" applyFill="1" applyBorder="1" applyAlignment="1">
      <alignment horizontal="center" vertical="center" wrapText="1"/>
    </xf>
    <xf numFmtId="0" fontId="28" fillId="3" borderId="3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wrapText="1"/>
    </xf>
    <xf numFmtId="0" fontId="29" fillId="0" borderId="0" xfId="0" applyFont="1" applyAlignment="1">
      <alignment horizontal="right"/>
    </xf>
    <xf numFmtId="0" fontId="2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5" fillId="0" borderId="15" xfId="0" applyFont="1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center" vertical="center" textRotation="90" wrapText="1"/>
    </xf>
    <xf numFmtId="4" fontId="1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21" fillId="2" borderId="3" xfId="0" applyNumberFormat="1" applyFont="1" applyFill="1" applyBorder="1" applyAlignment="1">
      <alignment horizontal="center" vertical="center" wrapText="1"/>
    </xf>
    <xf numFmtId="4" fontId="6" fillId="3" borderId="13" xfId="0" applyNumberFormat="1" applyFont="1" applyFill="1" applyBorder="1" applyAlignment="1">
      <alignment horizontal="center" vertical="top" wrapText="1"/>
    </xf>
    <xf numFmtId="4" fontId="5" fillId="0" borderId="0" xfId="0" applyNumberFormat="1" applyFont="1" applyBorder="1" applyAlignment="1">
      <alignment horizontal="right" wrapText="1"/>
    </xf>
    <xf numFmtId="3" fontId="8" fillId="0" borderId="1" xfId="0" applyNumberFormat="1" applyFont="1" applyFill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3" fontId="11" fillId="0" borderId="5" xfId="0" applyNumberFormat="1" applyFont="1" applyFill="1" applyBorder="1" applyAlignment="1">
      <alignment horizontal="center"/>
    </xf>
    <xf numFmtId="3" fontId="25" fillId="0" borderId="1" xfId="0" applyNumberFormat="1" applyFont="1" applyFill="1" applyBorder="1" applyAlignment="1">
      <alignment horizontal="center"/>
    </xf>
    <xf numFmtId="3" fontId="11" fillId="0" borderId="5" xfId="0" applyNumberFormat="1" applyFont="1" applyFill="1" applyBorder="1" applyAlignment="1">
      <alignment horizontal="center" wrapText="1"/>
    </xf>
    <xf numFmtId="2" fontId="1" fillId="0" borderId="5" xfId="0" applyNumberFormat="1" applyFont="1" applyFill="1" applyBorder="1" applyAlignment="1">
      <alignment horizontal="right" wrapText="1"/>
    </xf>
    <xf numFmtId="2" fontId="1" fillId="0" borderId="1" xfId="0" applyNumberFormat="1" applyFont="1" applyFill="1" applyBorder="1" applyAlignment="1">
      <alignment horizontal="right" wrapText="1"/>
    </xf>
    <xf numFmtId="2" fontId="1" fillId="0" borderId="5" xfId="0" applyNumberFormat="1" applyFont="1" applyBorder="1" applyAlignment="1">
      <alignment horizontal="right" wrapText="1"/>
    </xf>
    <xf numFmtId="0" fontId="5" fillId="0" borderId="15" xfId="0" applyFont="1" applyBorder="1" applyAlignment="1">
      <alignment horizontal="center" vertical="center" textRotation="90" wrapText="1"/>
    </xf>
    <xf numFmtId="0" fontId="11" fillId="4" borderId="8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wrapText="1"/>
    </xf>
    <xf numFmtId="0" fontId="11" fillId="4" borderId="8" xfId="0" applyFont="1" applyFill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3" fontId="11" fillId="4" borderId="1" xfId="0" applyNumberFormat="1" applyFont="1" applyFill="1" applyBorder="1" applyAlignment="1">
      <alignment horizontal="center" wrapText="1"/>
    </xf>
    <xf numFmtId="49" fontId="24" fillId="4" borderId="1" xfId="0" applyNumberFormat="1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right"/>
    </xf>
    <xf numFmtId="2" fontId="1" fillId="4" borderId="7" xfId="0" applyNumberFormat="1" applyFont="1" applyFill="1" applyBorder="1" applyAlignment="1">
      <alignment horizontal="right" wrapText="1"/>
    </xf>
    <xf numFmtId="0" fontId="5" fillId="0" borderId="15" xfId="0" applyFont="1" applyBorder="1" applyAlignment="1">
      <alignment horizontal="center" vertical="center" textRotation="90" wrapText="1"/>
    </xf>
    <xf numFmtId="3" fontId="11" fillId="0" borderId="9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center"/>
    </xf>
    <xf numFmtId="4" fontId="5" fillId="0" borderId="6" xfId="0" applyNumberFormat="1" applyFont="1" applyFill="1" applyBorder="1" applyAlignment="1">
      <alignment horizontal="right" wrapText="1"/>
    </xf>
    <xf numFmtId="4" fontId="5" fillId="4" borderId="6" xfId="0" applyNumberFormat="1" applyFont="1" applyFill="1" applyBorder="1" applyAlignment="1">
      <alignment horizontal="right" wrapText="1"/>
    </xf>
    <xf numFmtId="4" fontId="5" fillId="0" borderId="11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32" fillId="0" borderId="0" xfId="1" applyAlignment="1">
      <alignment horizontal="center"/>
    </xf>
    <xf numFmtId="0" fontId="18" fillId="0" borderId="0" xfId="0" applyFont="1" applyAlignment="1">
      <alignment horizontal="center"/>
    </xf>
    <xf numFmtId="0" fontId="5" fillId="0" borderId="15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right" wrapText="1"/>
    </xf>
    <xf numFmtId="0" fontId="5" fillId="0" borderId="1" xfId="0" applyFont="1" applyFill="1" applyBorder="1" applyAlignment="1">
      <alignment horizontal="right" wrapText="1"/>
    </xf>
    <xf numFmtId="0" fontId="0" fillId="0" borderId="17" xfId="0" applyFill="1" applyBorder="1" applyAlignment="1">
      <alignment wrapText="1"/>
    </xf>
    <xf numFmtId="0" fontId="13" fillId="0" borderId="17" xfId="0" applyFont="1" applyFill="1" applyBorder="1" applyAlignment="1">
      <alignment horizontal="center"/>
    </xf>
    <xf numFmtId="0" fontId="13" fillId="0" borderId="16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textRotation="90"/>
    </xf>
    <xf numFmtId="0" fontId="5" fillId="0" borderId="15" xfId="0" applyFont="1" applyFill="1" applyBorder="1" applyAlignment="1">
      <alignment horizontal="center" vertical="center" textRotation="90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2"/>
  <sheetViews>
    <sheetView tabSelected="1" zoomScale="130" zoomScaleNormal="130" workbookViewId="0">
      <selection activeCell="L8" sqref="L8"/>
    </sheetView>
  </sheetViews>
  <sheetFormatPr defaultRowHeight="12.75"/>
  <cols>
    <col min="1" max="1" width="5.85546875" customWidth="1"/>
    <col min="2" max="2" width="3.85546875" customWidth="1"/>
    <col min="3" max="3" width="19.85546875" customWidth="1"/>
    <col min="4" max="4" width="12" style="22" customWidth="1"/>
    <col min="5" max="5" width="10.28515625" customWidth="1"/>
    <col min="6" max="6" width="9.5703125" customWidth="1"/>
    <col min="7" max="7" width="11.7109375" style="97" customWidth="1"/>
    <col min="8" max="8" width="11.85546875" style="9" customWidth="1"/>
    <col min="9" max="9" width="16.5703125" customWidth="1"/>
    <col min="10" max="10" width="7.42578125" customWidth="1"/>
    <col min="11" max="11" width="10.85546875" style="40" customWidth="1"/>
    <col min="12" max="12" width="11.5703125" style="84" customWidth="1"/>
    <col min="13" max="13" width="14.5703125" style="69" customWidth="1"/>
  </cols>
  <sheetData>
    <row r="1" spans="1:13" ht="15.75">
      <c r="C1" s="5"/>
      <c r="D1"/>
      <c r="F1" s="27"/>
      <c r="G1" s="96"/>
      <c r="H1" s="30"/>
      <c r="I1" s="27"/>
      <c r="J1" s="27"/>
      <c r="L1" s="31" t="s">
        <v>146</v>
      </c>
    </row>
    <row r="2" spans="1:13" ht="20.25" customHeight="1">
      <c r="D2"/>
      <c r="J2" s="7"/>
      <c r="M2" s="70"/>
    </row>
    <row r="3" spans="1:13" ht="66.75" customHeight="1">
      <c r="C3" s="134" t="s">
        <v>4</v>
      </c>
      <c r="D3" s="135"/>
      <c r="E3" s="135"/>
      <c r="F3" s="136" t="s">
        <v>11</v>
      </c>
      <c r="G3" s="136"/>
      <c r="H3" s="136"/>
      <c r="I3" s="136"/>
      <c r="J3" s="136"/>
      <c r="K3" s="136"/>
      <c r="L3" s="137"/>
      <c r="M3" s="71"/>
    </row>
    <row r="4" spans="1:13" ht="24" customHeight="1">
      <c r="B4" s="25"/>
      <c r="C4" s="25"/>
      <c r="D4" s="25"/>
      <c r="E4" s="25"/>
      <c r="J4" s="4"/>
      <c r="K4" s="78"/>
      <c r="L4" s="85"/>
    </row>
    <row r="5" spans="1:13" ht="13.5" thickBot="1">
      <c r="B5" s="25" t="s">
        <v>50</v>
      </c>
      <c r="C5" s="25"/>
      <c r="D5" s="26"/>
      <c r="E5" s="26"/>
      <c r="L5" s="86"/>
    </row>
    <row r="6" spans="1:13" ht="147.75" thickBot="1">
      <c r="B6" s="14" t="s">
        <v>0</v>
      </c>
      <c r="C6" s="15" t="s">
        <v>14</v>
      </c>
      <c r="D6" s="28" t="s">
        <v>17</v>
      </c>
      <c r="E6" s="17" t="s">
        <v>18</v>
      </c>
      <c r="F6" s="17" t="s">
        <v>16</v>
      </c>
      <c r="G6" s="98" t="s">
        <v>59</v>
      </c>
      <c r="H6" s="29" t="s">
        <v>87</v>
      </c>
      <c r="I6" s="82" t="s">
        <v>131</v>
      </c>
      <c r="J6" s="81" t="s">
        <v>2</v>
      </c>
      <c r="K6" s="83" t="s">
        <v>57</v>
      </c>
      <c r="L6" s="87" t="s">
        <v>54</v>
      </c>
      <c r="M6" s="16" t="s">
        <v>108</v>
      </c>
    </row>
    <row r="7" spans="1:13" s="8" customFormat="1" thickBot="1">
      <c r="B7" s="11" t="s">
        <v>5</v>
      </c>
      <c r="C7" s="13" t="s">
        <v>6</v>
      </c>
      <c r="D7" s="13" t="s">
        <v>7</v>
      </c>
      <c r="E7" s="13" t="s">
        <v>8</v>
      </c>
      <c r="F7" s="13" t="s">
        <v>9</v>
      </c>
      <c r="G7" s="99" t="s">
        <v>27</v>
      </c>
      <c r="H7" s="32" t="s">
        <v>10</v>
      </c>
      <c r="I7" s="32" t="s">
        <v>53</v>
      </c>
      <c r="J7" s="12" t="s">
        <v>28</v>
      </c>
      <c r="K7" s="33" t="s">
        <v>64</v>
      </c>
      <c r="L7" s="88" t="s">
        <v>65</v>
      </c>
      <c r="M7" s="34" t="s">
        <v>66</v>
      </c>
    </row>
    <row r="8" spans="1:13" ht="36">
      <c r="A8" s="138"/>
      <c r="B8" s="46">
        <f>SUBTOTAL(3,$C$8:C8)</f>
        <v>1</v>
      </c>
      <c r="C8" s="110" t="s">
        <v>19</v>
      </c>
      <c r="D8" s="111" t="s">
        <v>51</v>
      </c>
      <c r="E8" s="112" t="s">
        <v>21</v>
      </c>
      <c r="F8" s="113" t="s">
        <v>20</v>
      </c>
      <c r="G8" s="114">
        <v>500</v>
      </c>
      <c r="H8" s="115" t="s">
        <v>68</v>
      </c>
      <c r="I8" s="113"/>
      <c r="J8" s="116" t="s">
        <v>1</v>
      </c>
      <c r="K8" s="117">
        <v>2</v>
      </c>
      <c r="L8" s="118"/>
      <c r="M8" s="124">
        <f t="shared" ref="M8:M51" si="0">SUM(K8*L8)</f>
        <v>0</v>
      </c>
    </row>
    <row r="9" spans="1:13" ht="36">
      <c r="A9" s="138"/>
      <c r="B9" s="46">
        <f>SUBTOTAL(3,$C$8:C9)</f>
        <v>2</v>
      </c>
      <c r="C9" s="63" t="s">
        <v>19</v>
      </c>
      <c r="D9" s="21" t="s">
        <v>51</v>
      </c>
      <c r="E9" s="19" t="s">
        <v>21</v>
      </c>
      <c r="F9" s="19" t="s">
        <v>15</v>
      </c>
      <c r="G9" s="102">
        <v>400</v>
      </c>
      <c r="H9" s="36" t="s">
        <v>69</v>
      </c>
      <c r="I9" s="19"/>
      <c r="J9" s="2" t="s">
        <v>1</v>
      </c>
      <c r="K9" s="79">
        <v>3</v>
      </c>
      <c r="L9" s="107"/>
      <c r="M9" s="123">
        <f t="shared" si="0"/>
        <v>0</v>
      </c>
    </row>
    <row r="10" spans="1:13" ht="24">
      <c r="A10" s="139"/>
      <c r="B10" s="46">
        <f>SUBTOTAL(3,$C$8:C10)</f>
        <v>3</v>
      </c>
      <c r="C10" s="47" t="s">
        <v>22</v>
      </c>
      <c r="D10" s="20" t="s">
        <v>23</v>
      </c>
      <c r="E10" s="18" t="s">
        <v>24</v>
      </c>
      <c r="F10" s="18" t="s">
        <v>20</v>
      </c>
      <c r="G10" s="103">
        <v>6000</v>
      </c>
      <c r="H10" s="68">
        <v>44103103</v>
      </c>
      <c r="I10" s="19"/>
      <c r="J10" s="3" t="s">
        <v>1</v>
      </c>
      <c r="K10" s="80">
        <v>2</v>
      </c>
      <c r="L10" s="108"/>
      <c r="M10" s="123">
        <f t="shared" si="0"/>
        <v>0</v>
      </c>
    </row>
    <row r="11" spans="1:13" ht="27.95" customHeight="1">
      <c r="A11" s="139"/>
      <c r="B11" s="46">
        <f>SUBTOTAL(3,$C$8:C11)</f>
        <v>4</v>
      </c>
      <c r="C11" s="47" t="s">
        <v>22</v>
      </c>
      <c r="D11" s="52" t="s">
        <v>26</v>
      </c>
      <c r="E11" s="49" t="s">
        <v>24</v>
      </c>
      <c r="F11" s="46" t="s">
        <v>20</v>
      </c>
      <c r="G11" s="102">
        <v>3000</v>
      </c>
      <c r="H11" s="37" t="s">
        <v>114</v>
      </c>
      <c r="I11" s="46"/>
      <c r="J11" s="50" t="s">
        <v>1</v>
      </c>
      <c r="K11" s="79">
        <v>4</v>
      </c>
      <c r="L11" s="106"/>
      <c r="M11" s="123">
        <f t="shared" si="0"/>
        <v>0</v>
      </c>
    </row>
    <row r="12" spans="1:13" ht="38.25">
      <c r="A12" s="139"/>
      <c r="B12" s="46">
        <f>SUBTOTAL(3,$C$8:C12)</f>
        <v>5</v>
      </c>
      <c r="C12" s="47" t="s">
        <v>22</v>
      </c>
      <c r="D12" s="52" t="s">
        <v>26</v>
      </c>
      <c r="E12" s="49" t="s">
        <v>24</v>
      </c>
      <c r="F12" s="49" t="s">
        <v>15</v>
      </c>
      <c r="G12" s="102">
        <v>3000</v>
      </c>
      <c r="H12" s="53" t="s">
        <v>70</v>
      </c>
      <c r="I12" s="49"/>
      <c r="J12" s="50" t="s">
        <v>1</v>
      </c>
      <c r="K12" s="79">
        <v>18</v>
      </c>
      <c r="L12" s="106"/>
      <c r="M12" s="123">
        <f t="shared" si="0"/>
        <v>0</v>
      </c>
    </row>
    <row r="13" spans="1:13" ht="24">
      <c r="A13" s="139"/>
      <c r="B13" s="46">
        <f>SUBTOTAL(3,$C$8:C13)</f>
        <v>6</v>
      </c>
      <c r="C13" s="47" t="s">
        <v>22</v>
      </c>
      <c r="D13" s="52" t="s">
        <v>26</v>
      </c>
      <c r="E13" s="51" t="s">
        <v>25</v>
      </c>
      <c r="F13" s="46" t="s">
        <v>20</v>
      </c>
      <c r="G13" s="102">
        <v>15000</v>
      </c>
      <c r="H13" s="54">
        <v>42126665</v>
      </c>
      <c r="I13" s="46"/>
      <c r="J13" s="50" t="s">
        <v>1</v>
      </c>
      <c r="K13" s="79">
        <v>10</v>
      </c>
      <c r="L13" s="106"/>
      <c r="M13" s="123">
        <f t="shared" si="0"/>
        <v>0</v>
      </c>
    </row>
    <row r="14" spans="1:13" ht="24">
      <c r="A14" s="139"/>
      <c r="B14" s="46">
        <f>SUBTOTAL(3,$C$8:C14)</f>
        <v>7</v>
      </c>
      <c r="C14" s="47" t="s">
        <v>22</v>
      </c>
      <c r="D14" s="52" t="s">
        <v>26</v>
      </c>
      <c r="E14" s="51" t="s">
        <v>60</v>
      </c>
      <c r="F14" s="49" t="s">
        <v>3</v>
      </c>
      <c r="G14" s="104">
        <v>45000</v>
      </c>
      <c r="H14" s="55">
        <v>42625503</v>
      </c>
      <c r="I14" s="49"/>
      <c r="J14" s="50" t="s">
        <v>1</v>
      </c>
      <c r="K14" s="79">
        <v>10</v>
      </c>
      <c r="L14" s="106"/>
      <c r="M14" s="123">
        <f t="shared" si="0"/>
        <v>0</v>
      </c>
    </row>
    <row r="15" spans="1:13" ht="25.5">
      <c r="A15" s="139"/>
      <c r="B15" s="46">
        <f>SUBTOTAL(3,$C$8:C15)</f>
        <v>8</v>
      </c>
      <c r="C15" s="47" t="s">
        <v>22</v>
      </c>
      <c r="D15" s="52" t="s">
        <v>26</v>
      </c>
      <c r="E15" s="51" t="s">
        <v>58</v>
      </c>
      <c r="F15" s="49" t="s">
        <v>3</v>
      </c>
      <c r="G15" s="104">
        <v>50000</v>
      </c>
      <c r="H15" s="54" t="s">
        <v>71</v>
      </c>
      <c r="I15" s="49"/>
      <c r="J15" s="50" t="s">
        <v>1</v>
      </c>
      <c r="K15" s="79">
        <v>6</v>
      </c>
      <c r="L15" s="106"/>
      <c r="M15" s="123">
        <f t="shared" si="0"/>
        <v>0</v>
      </c>
    </row>
    <row r="16" spans="1:13" ht="36">
      <c r="A16" s="139"/>
      <c r="B16" s="46">
        <f>SUBTOTAL(3,$C$8:C16)</f>
        <v>9</v>
      </c>
      <c r="C16" s="47" t="s">
        <v>22</v>
      </c>
      <c r="D16" s="52" t="s">
        <v>26</v>
      </c>
      <c r="E16" s="51" t="s">
        <v>25</v>
      </c>
      <c r="F16" s="49" t="s">
        <v>15</v>
      </c>
      <c r="G16" s="102">
        <v>15000</v>
      </c>
      <c r="H16" s="36" t="s">
        <v>72</v>
      </c>
      <c r="I16" s="49"/>
      <c r="J16" s="50" t="s">
        <v>1</v>
      </c>
      <c r="K16" s="79">
        <v>6</v>
      </c>
      <c r="L16" s="106"/>
      <c r="M16" s="123">
        <f t="shared" si="0"/>
        <v>0</v>
      </c>
    </row>
    <row r="17" spans="1:13" ht="24">
      <c r="A17" s="139"/>
      <c r="B17" s="46">
        <f>SUBTOTAL(3,$C$8:C17)</f>
        <v>10</v>
      </c>
      <c r="C17" s="47" t="s">
        <v>22</v>
      </c>
      <c r="D17" s="56" t="s">
        <v>31</v>
      </c>
      <c r="E17" s="51" t="s">
        <v>25</v>
      </c>
      <c r="F17" s="49" t="s">
        <v>20</v>
      </c>
      <c r="G17" s="102">
        <v>20000</v>
      </c>
      <c r="H17" s="36" t="s">
        <v>73</v>
      </c>
      <c r="I17" s="49"/>
      <c r="J17" s="50" t="s">
        <v>1</v>
      </c>
      <c r="K17" s="79">
        <v>6</v>
      </c>
      <c r="L17" s="106"/>
      <c r="M17" s="123">
        <f t="shared" si="0"/>
        <v>0</v>
      </c>
    </row>
    <row r="18" spans="1:13" ht="24">
      <c r="A18" s="139"/>
      <c r="B18" s="46">
        <f>SUBTOTAL(3,$C$8:C18)</f>
        <v>11</v>
      </c>
      <c r="C18" s="47" t="s">
        <v>22</v>
      </c>
      <c r="D18" s="56" t="s">
        <v>61</v>
      </c>
      <c r="E18" s="51" t="s">
        <v>24</v>
      </c>
      <c r="F18" s="49" t="s">
        <v>20</v>
      </c>
      <c r="G18" s="102">
        <v>20000</v>
      </c>
      <c r="H18" s="36" t="s">
        <v>74</v>
      </c>
      <c r="I18" s="49"/>
      <c r="J18" s="50" t="s">
        <v>1</v>
      </c>
      <c r="K18" s="79">
        <v>6</v>
      </c>
      <c r="L18" s="106"/>
      <c r="M18" s="123">
        <f t="shared" si="0"/>
        <v>0</v>
      </c>
    </row>
    <row r="19" spans="1:13" ht="35.25" customHeight="1">
      <c r="A19" s="139"/>
      <c r="B19" s="46">
        <f>SUBTOTAL(3,$C$8:C19)</f>
        <v>12</v>
      </c>
      <c r="C19" s="47" t="s">
        <v>22</v>
      </c>
      <c r="D19" s="56" t="s">
        <v>31</v>
      </c>
      <c r="E19" s="51" t="s">
        <v>25</v>
      </c>
      <c r="F19" s="49" t="s">
        <v>15</v>
      </c>
      <c r="G19" s="102">
        <v>20000</v>
      </c>
      <c r="H19" s="36" t="s">
        <v>75</v>
      </c>
      <c r="I19" s="49"/>
      <c r="J19" s="50" t="s">
        <v>1</v>
      </c>
      <c r="K19" s="79">
        <v>8</v>
      </c>
      <c r="L19" s="106"/>
      <c r="M19" s="123">
        <f t="shared" si="0"/>
        <v>0</v>
      </c>
    </row>
    <row r="20" spans="1:13" ht="24">
      <c r="A20" s="139"/>
      <c r="B20" s="46">
        <f>SUBTOTAL(3,$C$8:C20)</f>
        <v>13</v>
      </c>
      <c r="C20" s="47" t="s">
        <v>22</v>
      </c>
      <c r="D20" s="56" t="s">
        <v>31</v>
      </c>
      <c r="E20" s="49" t="s">
        <v>24</v>
      </c>
      <c r="F20" s="46" t="s">
        <v>20</v>
      </c>
      <c r="G20" s="102">
        <v>8000</v>
      </c>
      <c r="H20" s="37">
        <v>43865708</v>
      </c>
      <c r="I20" s="46"/>
      <c r="J20" s="50" t="s">
        <v>1</v>
      </c>
      <c r="K20" s="79">
        <v>8</v>
      </c>
      <c r="L20" s="106"/>
      <c r="M20" s="123">
        <f t="shared" si="0"/>
        <v>0</v>
      </c>
    </row>
    <row r="21" spans="1:13" ht="24">
      <c r="A21" s="139"/>
      <c r="B21" s="46">
        <f>SUBTOTAL(3,$C$8:C21)</f>
        <v>14</v>
      </c>
      <c r="C21" s="47" t="s">
        <v>22</v>
      </c>
      <c r="D21" s="56" t="s">
        <v>31</v>
      </c>
      <c r="E21" s="49" t="s">
        <v>60</v>
      </c>
      <c r="F21" s="49" t="s">
        <v>3</v>
      </c>
      <c r="G21" s="102">
        <v>60000</v>
      </c>
      <c r="H21" s="37" t="s">
        <v>76</v>
      </c>
      <c r="I21" s="49"/>
      <c r="J21" s="50" t="s">
        <v>1</v>
      </c>
      <c r="K21" s="79">
        <v>2</v>
      </c>
      <c r="L21" s="106"/>
      <c r="M21" s="123">
        <f t="shared" si="0"/>
        <v>0</v>
      </c>
    </row>
    <row r="22" spans="1:13" ht="24">
      <c r="A22" s="139"/>
      <c r="B22" s="46">
        <f>SUBTOTAL(3,$C$8:C22)</f>
        <v>15</v>
      </c>
      <c r="C22" s="47" t="s">
        <v>22</v>
      </c>
      <c r="D22" s="56" t="s">
        <v>31</v>
      </c>
      <c r="E22" s="49" t="s">
        <v>58</v>
      </c>
      <c r="F22" s="49" t="s">
        <v>3</v>
      </c>
      <c r="G22" s="102">
        <v>60000</v>
      </c>
      <c r="H22" s="57">
        <v>43363412</v>
      </c>
      <c r="I22" s="49"/>
      <c r="J22" s="50" t="s">
        <v>1</v>
      </c>
      <c r="K22" s="79">
        <v>2</v>
      </c>
      <c r="L22" s="106"/>
      <c r="M22" s="123">
        <f t="shared" si="0"/>
        <v>0</v>
      </c>
    </row>
    <row r="23" spans="1:13" ht="36">
      <c r="A23" s="139"/>
      <c r="B23" s="46">
        <f>SUBTOTAL(3,$C$8:C23)</f>
        <v>16</v>
      </c>
      <c r="C23" s="47" t="s">
        <v>22</v>
      </c>
      <c r="D23" s="56" t="s">
        <v>31</v>
      </c>
      <c r="E23" s="49" t="s">
        <v>24</v>
      </c>
      <c r="F23" s="49" t="s">
        <v>15</v>
      </c>
      <c r="G23" s="102">
        <v>8000</v>
      </c>
      <c r="H23" s="36" t="s">
        <v>77</v>
      </c>
      <c r="I23" s="49"/>
      <c r="J23" s="50" t="s">
        <v>1</v>
      </c>
      <c r="K23" s="79">
        <v>8</v>
      </c>
      <c r="L23" s="106"/>
      <c r="M23" s="123">
        <f t="shared" si="0"/>
        <v>0</v>
      </c>
    </row>
    <row r="24" spans="1:13" ht="36">
      <c r="A24" s="139"/>
      <c r="B24" s="46">
        <f>SUBTOTAL(3,$C$8:C24)</f>
        <v>17</v>
      </c>
      <c r="C24" s="47" t="s">
        <v>22</v>
      </c>
      <c r="D24" s="52" t="s">
        <v>29</v>
      </c>
      <c r="E24" s="49" t="s">
        <v>24</v>
      </c>
      <c r="F24" s="46" t="s">
        <v>20</v>
      </c>
      <c r="G24" s="102">
        <v>7000</v>
      </c>
      <c r="H24" s="36" t="s">
        <v>78</v>
      </c>
      <c r="I24" s="46"/>
      <c r="J24" s="50" t="s">
        <v>1</v>
      </c>
      <c r="K24" s="79">
        <v>3</v>
      </c>
      <c r="L24" s="106"/>
      <c r="M24" s="123">
        <f t="shared" si="0"/>
        <v>0</v>
      </c>
    </row>
    <row r="25" spans="1:13" ht="24">
      <c r="A25" s="139"/>
      <c r="B25" s="46">
        <f>SUBTOTAL(3,$C$8:C25)</f>
        <v>18</v>
      </c>
      <c r="C25" s="47" t="s">
        <v>22</v>
      </c>
      <c r="D25" s="52" t="s">
        <v>30</v>
      </c>
      <c r="E25" s="51" t="s">
        <v>25</v>
      </c>
      <c r="F25" s="46" t="s">
        <v>20</v>
      </c>
      <c r="G25" s="102">
        <v>25000</v>
      </c>
      <c r="H25" s="36" t="s">
        <v>79</v>
      </c>
      <c r="I25" s="46"/>
      <c r="J25" s="50" t="s">
        <v>1</v>
      </c>
      <c r="K25" s="79">
        <v>4</v>
      </c>
      <c r="L25" s="106"/>
      <c r="M25" s="123">
        <f t="shared" si="0"/>
        <v>0</v>
      </c>
    </row>
    <row r="26" spans="1:13" ht="24">
      <c r="A26" s="139"/>
      <c r="B26" s="46">
        <f>SUBTOTAL(3,$C$8:C26)</f>
        <v>19</v>
      </c>
      <c r="C26" s="47" t="s">
        <v>56</v>
      </c>
      <c r="D26" s="52" t="s">
        <v>55</v>
      </c>
      <c r="E26" s="49" t="s">
        <v>24</v>
      </c>
      <c r="F26" s="46" t="s">
        <v>20</v>
      </c>
      <c r="G26" s="102">
        <v>2600</v>
      </c>
      <c r="H26" s="36" t="s">
        <v>80</v>
      </c>
      <c r="I26" s="46"/>
      <c r="J26" s="50" t="s">
        <v>1</v>
      </c>
      <c r="K26" s="79">
        <v>3</v>
      </c>
      <c r="L26" s="106"/>
      <c r="M26" s="123">
        <f t="shared" si="0"/>
        <v>0</v>
      </c>
    </row>
    <row r="27" spans="1:13" ht="24">
      <c r="A27" s="139"/>
      <c r="B27" s="46">
        <f>SUBTOTAL(3,$C$8:C27)</f>
        <v>20</v>
      </c>
      <c r="C27" s="47" t="s">
        <v>56</v>
      </c>
      <c r="D27" s="52" t="s">
        <v>55</v>
      </c>
      <c r="E27" s="51" t="s">
        <v>25</v>
      </c>
      <c r="F27" s="46" t="s">
        <v>3</v>
      </c>
      <c r="G27" s="102">
        <v>12000</v>
      </c>
      <c r="H27" s="36" t="s">
        <v>81</v>
      </c>
      <c r="I27" s="46"/>
      <c r="J27" s="50" t="s">
        <v>1</v>
      </c>
      <c r="K27" s="79">
        <v>4</v>
      </c>
      <c r="L27" s="106"/>
      <c r="M27" s="123">
        <f t="shared" si="0"/>
        <v>0</v>
      </c>
    </row>
    <row r="28" spans="1:13" ht="24">
      <c r="A28" s="139"/>
      <c r="B28" s="46">
        <f>SUBTOTAL(3,$C$8:C28)</f>
        <v>21</v>
      </c>
      <c r="C28" s="47" t="s">
        <v>22</v>
      </c>
      <c r="D28" s="52" t="s">
        <v>38</v>
      </c>
      <c r="E28" s="49" t="s">
        <v>24</v>
      </c>
      <c r="F28" s="46" t="s">
        <v>20</v>
      </c>
      <c r="G28" s="102">
        <v>3000</v>
      </c>
      <c r="H28" s="36" t="s">
        <v>115</v>
      </c>
      <c r="I28" s="46"/>
      <c r="J28" s="50" t="s">
        <v>1</v>
      </c>
      <c r="K28" s="79">
        <v>4</v>
      </c>
      <c r="L28" s="106"/>
      <c r="M28" s="123">
        <f t="shared" si="0"/>
        <v>0</v>
      </c>
    </row>
    <row r="29" spans="1:13" ht="24">
      <c r="A29" s="139"/>
      <c r="B29" s="46">
        <f>SUBTOTAL(3,$C$8:C29)</f>
        <v>22</v>
      </c>
      <c r="C29" s="47" t="s">
        <v>22</v>
      </c>
      <c r="D29" s="52" t="s">
        <v>38</v>
      </c>
      <c r="E29" s="51" t="s">
        <v>25</v>
      </c>
      <c r="F29" s="46" t="s">
        <v>20</v>
      </c>
      <c r="G29" s="102">
        <v>25000</v>
      </c>
      <c r="H29" s="36" t="s">
        <v>82</v>
      </c>
      <c r="I29" s="46"/>
      <c r="J29" s="50" t="s">
        <v>1</v>
      </c>
      <c r="K29" s="79">
        <v>4</v>
      </c>
      <c r="L29" s="106"/>
      <c r="M29" s="123">
        <f t="shared" si="0"/>
        <v>0</v>
      </c>
    </row>
    <row r="30" spans="1:13" s="45" customFormat="1" ht="24">
      <c r="A30" s="139"/>
      <c r="B30" s="46">
        <f>SUBTOTAL(3,$C$8:C30)</f>
        <v>23</v>
      </c>
      <c r="C30" s="47" t="s">
        <v>22</v>
      </c>
      <c r="D30" s="52" t="s">
        <v>88</v>
      </c>
      <c r="E30" s="49" t="s">
        <v>24</v>
      </c>
      <c r="F30" s="46" t="s">
        <v>20</v>
      </c>
      <c r="G30" s="102">
        <v>3000</v>
      </c>
      <c r="H30" s="36" t="s">
        <v>116</v>
      </c>
      <c r="I30" s="46"/>
      <c r="J30" s="50" t="s">
        <v>1</v>
      </c>
      <c r="K30" s="79">
        <v>8</v>
      </c>
      <c r="L30" s="106"/>
      <c r="M30" s="123">
        <f t="shared" si="0"/>
        <v>0</v>
      </c>
    </row>
    <row r="31" spans="1:13" s="45" customFormat="1" ht="24">
      <c r="A31" s="139"/>
      <c r="B31" s="46">
        <f>SUBTOTAL(3,$C$8:C31)</f>
        <v>24</v>
      </c>
      <c r="C31" s="47" t="s">
        <v>22</v>
      </c>
      <c r="D31" s="52" t="s">
        <v>88</v>
      </c>
      <c r="E31" s="49" t="s">
        <v>25</v>
      </c>
      <c r="F31" s="46" t="s">
        <v>20</v>
      </c>
      <c r="G31" s="102">
        <v>3000</v>
      </c>
      <c r="H31" s="36" t="s">
        <v>89</v>
      </c>
      <c r="I31" s="46"/>
      <c r="J31" s="50" t="s">
        <v>1</v>
      </c>
      <c r="K31" s="79">
        <v>5</v>
      </c>
      <c r="L31" s="106"/>
      <c r="M31" s="123">
        <f t="shared" si="0"/>
        <v>0</v>
      </c>
    </row>
    <row r="32" spans="1:13" ht="24">
      <c r="A32" s="75"/>
      <c r="B32" s="46">
        <f>SUBTOTAL(3,$C$8:C32)</f>
        <v>25</v>
      </c>
      <c r="C32" s="47" t="s">
        <v>22</v>
      </c>
      <c r="D32" s="58" t="s">
        <v>95</v>
      </c>
      <c r="E32" s="49" t="s">
        <v>24</v>
      </c>
      <c r="F32" s="46" t="s">
        <v>20</v>
      </c>
      <c r="G32" s="102">
        <v>6000</v>
      </c>
      <c r="H32" s="36" t="s">
        <v>99</v>
      </c>
      <c r="I32" s="49"/>
      <c r="J32" s="50" t="s">
        <v>1</v>
      </c>
      <c r="K32" s="79">
        <v>12</v>
      </c>
      <c r="L32" s="106"/>
      <c r="M32" s="123">
        <f t="shared" si="0"/>
        <v>0</v>
      </c>
    </row>
    <row r="33" spans="1:13" ht="24">
      <c r="A33" s="75"/>
      <c r="B33" s="46">
        <f>SUBTOTAL(3,$C$8:C33)</f>
        <v>26</v>
      </c>
      <c r="C33" s="47" t="s">
        <v>22</v>
      </c>
      <c r="D33" s="58" t="s">
        <v>96</v>
      </c>
      <c r="E33" s="49" t="s">
        <v>24</v>
      </c>
      <c r="F33" s="46" t="s">
        <v>20</v>
      </c>
      <c r="G33" s="102">
        <v>3500</v>
      </c>
      <c r="H33" s="76" t="s">
        <v>97</v>
      </c>
      <c r="I33" s="35"/>
      <c r="J33" s="50" t="s">
        <v>1</v>
      </c>
      <c r="K33" s="79">
        <v>6</v>
      </c>
      <c r="L33" s="106"/>
      <c r="M33" s="123">
        <f t="shared" si="0"/>
        <v>0</v>
      </c>
    </row>
    <row r="34" spans="1:13" ht="36">
      <c r="A34" s="75"/>
      <c r="B34" s="46">
        <f>SUBTOTAL(3,$C$8:C34)</f>
        <v>27</v>
      </c>
      <c r="C34" s="47" t="s">
        <v>22</v>
      </c>
      <c r="D34" s="58" t="s">
        <v>96</v>
      </c>
      <c r="E34" s="49" t="s">
        <v>24</v>
      </c>
      <c r="F34" s="49" t="s">
        <v>15</v>
      </c>
      <c r="G34" s="102">
        <v>3500</v>
      </c>
      <c r="H34" s="36" t="s">
        <v>98</v>
      </c>
      <c r="I34" s="49"/>
      <c r="J34" s="50" t="s">
        <v>1</v>
      </c>
      <c r="K34" s="79">
        <v>15</v>
      </c>
      <c r="L34" s="106"/>
      <c r="M34" s="123">
        <f t="shared" si="0"/>
        <v>0</v>
      </c>
    </row>
    <row r="35" spans="1:13" ht="24">
      <c r="A35" s="75"/>
      <c r="B35" s="46">
        <f>SUBTOTAL(3,$C$8:C35)</f>
        <v>28</v>
      </c>
      <c r="C35" s="47" t="s">
        <v>22</v>
      </c>
      <c r="D35" s="56" t="s">
        <v>100</v>
      </c>
      <c r="E35" s="46" t="s">
        <v>24</v>
      </c>
      <c r="F35" s="46" t="s">
        <v>20</v>
      </c>
      <c r="G35" s="102">
        <v>8000</v>
      </c>
      <c r="H35" s="122" t="s">
        <v>101</v>
      </c>
      <c r="I35" s="35"/>
      <c r="J35" s="50" t="s">
        <v>1</v>
      </c>
      <c r="K35" s="79">
        <v>12</v>
      </c>
      <c r="L35" s="106"/>
      <c r="M35" s="123">
        <f t="shared" si="0"/>
        <v>0</v>
      </c>
    </row>
    <row r="36" spans="1:13" ht="24">
      <c r="A36" s="129"/>
      <c r="B36" s="46">
        <f>SUBTOTAL(3,$C$8:C36)</f>
        <v>29</v>
      </c>
      <c r="C36" s="47" t="s">
        <v>32</v>
      </c>
      <c r="D36" s="59" t="s">
        <v>33</v>
      </c>
      <c r="E36" s="66" t="s">
        <v>36</v>
      </c>
      <c r="F36" s="66" t="s">
        <v>37</v>
      </c>
      <c r="G36" s="105" t="s">
        <v>3</v>
      </c>
      <c r="H36" s="67" t="s">
        <v>3</v>
      </c>
      <c r="I36" s="66"/>
      <c r="J36" s="61" t="s">
        <v>1</v>
      </c>
      <c r="K36" s="79">
        <v>10</v>
      </c>
      <c r="L36" s="106"/>
      <c r="M36" s="123">
        <f t="shared" si="0"/>
        <v>0</v>
      </c>
    </row>
    <row r="37" spans="1:13" ht="26.1" customHeight="1">
      <c r="A37" s="129"/>
      <c r="B37" s="46">
        <f>SUBTOTAL(3,$C$8:C37)</f>
        <v>30</v>
      </c>
      <c r="C37" s="47" t="s">
        <v>32</v>
      </c>
      <c r="D37" s="56" t="s">
        <v>34</v>
      </c>
      <c r="E37" s="35" t="s">
        <v>36</v>
      </c>
      <c r="F37" s="35" t="s">
        <v>37</v>
      </c>
      <c r="G37" s="102" t="s">
        <v>3</v>
      </c>
      <c r="H37" s="36" t="s">
        <v>3</v>
      </c>
      <c r="I37" s="35"/>
      <c r="J37" s="50" t="s">
        <v>1</v>
      </c>
      <c r="K37" s="60" t="s">
        <v>109</v>
      </c>
      <c r="L37" s="106"/>
      <c r="M37" s="123">
        <f t="shared" si="0"/>
        <v>0</v>
      </c>
    </row>
    <row r="38" spans="1:13" ht="24.95" customHeight="1">
      <c r="A38" s="129"/>
      <c r="B38" s="46">
        <f>SUBTOTAL(3,$C$8:C38)</f>
        <v>31</v>
      </c>
      <c r="C38" s="63" t="s">
        <v>32</v>
      </c>
      <c r="D38" s="48" t="s">
        <v>35</v>
      </c>
      <c r="E38" s="35" t="s">
        <v>36</v>
      </c>
      <c r="F38" s="35" t="s">
        <v>37</v>
      </c>
      <c r="G38" s="102" t="s">
        <v>3</v>
      </c>
      <c r="H38" s="36" t="s">
        <v>3</v>
      </c>
      <c r="I38" s="35"/>
      <c r="J38" s="50" t="s">
        <v>1</v>
      </c>
      <c r="K38" s="79">
        <v>8</v>
      </c>
      <c r="L38" s="106"/>
      <c r="M38" s="123">
        <f t="shared" si="0"/>
        <v>0</v>
      </c>
    </row>
    <row r="39" spans="1:13" s="45" customFormat="1" ht="36">
      <c r="A39" s="129"/>
      <c r="B39" s="46">
        <f>SUBTOTAL(3,$C$8:C39)</f>
        <v>32</v>
      </c>
      <c r="C39" s="47" t="s">
        <v>39</v>
      </c>
      <c r="D39" s="51" t="s">
        <v>90</v>
      </c>
      <c r="E39" s="48" t="s">
        <v>25</v>
      </c>
      <c r="F39" s="46" t="s">
        <v>20</v>
      </c>
      <c r="G39" s="102">
        <v>25000</v>
      </c>
      <c r="H39" s="62" t="s">
        <v>91</v>
      </c>
      <c r="I39" s="46"/>
      <c r="J39" s="50" t="s">
        <v>1</v>
      </c>
      <c r="K39" s="79">
        <v>1</v>
      </c>
      <c r="L39" s="106"/>
      <c r="M39" s="123">
        <f t="shared" si="0"/>
        <v>0</v>
      </c>
    </row>
    <row r="40" spans="1:13" s="45" customFormat="1" ht="38.25">
      <c r="A40" s="129"/>
      <c r="B40" s="46">
        <f>SUBTOTAL(3,$C$8:C40)</f>
        <v>33</v>
      </c>
      <c r="C40" s="47" t="s">
        <v>39</v>
      </c>
      <c r="D40" s="51" t="s">
        <v>90</v>
      </c>
      <c r="E40" s="49" t="s">
        <v>24</v>
      </c>
      <c r="F40" s="46" t="s">
        <v>15</v>
      </c>
      <c r="G40" s="101" t="s">
        <v>94</v>
      </c>
      <c r="H40" s="62" t="s">
        <v>92</v>
      </c>
      <c r="I40" s="46"/>
      <c r="J40" s="50" t="s">
        <v>1</v>
      </c>
      <c r="K40" s="79">
        <v>1</v>
      </c>
      <c r="L40" s="106"/>
      <c r="M40" s="123">
        <f t="shared" si="0"/>
        <v>0</v>
      </c>
    </row>
    <row r="41" spans="1:13" s="45" customFormat="1" ht="36">
      <c r="A41" s="129"/>
      <c r="B41" s="46">
        <f>SUBTOTAL(3,$C$8:C41)</f>
        <v>34</v>
      </c>
      <c r="C41" s="47" t="s">
        <v>39</v>
      </c>
      <c r="D41" s="51" t="s">
        <v>90</v>
      </c>
      <c r="E41" s="49" t="s">
        <v>24</v>
      </c>
      <c r="F41" s="46" t="s">
        <v>20</v>
      </c>
      <c r="G41" s="101" t="s">
        <v>94</v>
      </c>
      <c r="H41" s="62" t="s">
        <v>93</v>
      </c>
      <c r="I41" s="46"/>
      <c r="J41" s="50" t="s">
        <v>1</v>
      </c>
      <c r="K41" s="79">
        <v>4</v>
      </c>
      <c r="L41" s="106"/>
      <c r="M41" s="123">
        <f t="shared" si="0"/>
        <v>0</v>
      </c>
    </row>
    <row r="42" spans="1:13" ht="36">
      <c r="A42" s="129"/>
      <c r="B42" s="46">
        <f>SUBTOTAL(3,$C$8:C42)</f>
        <v>35</v>
      </c>
      <c r="C42" s="47" t="s">
        <v>41</v>
      </c>
      <c r="D42" s="51" t="s">
        <v>40</v>
      </c>
      <c r="E42" s="48" t="s">
        <v>25</v>
      </c>
      <c r="F42" s="46" t="s">
        <v>20</v>
      </c>
      <c r="G42" s="104">
        <v>12000</v>
      </c>
      <c r="H42" s="62" t="s">
        <v>83</v>
      </c>
      <c r="I42" s="46"/>
      <c r="J42" s="50" t="s">
        <v>1</v>
      </c>
      <c r="K42" s="79">
        <v>1</v>
      </c>
      <c r="L42" s="106"/>
      <c r="M42" s="123">
        <f t="shared" si="0"/>
        <v>0</v>
      </c>
    </row>
    <row r="43" spans="1:13" ht="36">
      <c r="A43" s="129"/>
      <c r="B43" s="46">
        <f>SUBTOTAL(3,$C$8:C43)</f>
        <v>36</v>
      </c>
      <c r="C43" s="47" t="s">
        <v>41</v>
      </c>
      <c r="D43" s="51" t="s">
        <v>40</v>
      </c>
      <c r="E43" s="49" t="s">
        <v>24</v>
      </c>
      <c r="F43" s="46" t="s">
        <v>20</v>
      </c>
      <c r="G43" s="102">
        <v>2500</v>
      </c>
      <c r="H43" s="62" t="s">
        <v>84</v>
      </c>
      <c r="I43" s="46"/>
      <c r="J43" s="50" t="s">
        <v>1</v>
      </c>
      <c r="K43" s="79">
        <v>2</v>
      </c>
      <c r="L43" s="106"/>
      <c r="M43" s="123">
        <f t="shared" si="0"/>
        <v>0</v>
      </c>
    </row>
    <row r="44" spans="1:13" ht="24">
      <c r="A44" s="129"/>
      <c r="B44" s="46">
        <f>SUBTOTAL(3,$C$8:C44)</f>
        <v>37</v>
      </c>
      <c r="C44" s="47" t="s">
        <v>42</v>
      </c>
      <c r="D44" s="48" t="s">
        <v>43</v>
      </c>
      <c r="E44" s="49" t="s">
        <v>45</v>
      </c>
      <c r="F44" s="46" t="s">
        <v>44</v>
      </c>
      <c r="G44" s="102" t="s">
        <v>3</v>
      </c>
      <c r="H44" s="64" t="s">
        <v>3</v>
      </c>
      <c r="I44" s="46"/>
      <c r="J44" s="50" t="s">
        <v>1</v>
      </c>
      <c r="K44" s="79">
        <v>3</v>
      </c>
      <c r="L44" s="106"/>
      <c r="M44" s="123">
        <f t="shared" si="0"/>
        <v>0</v>
      </c>
    </row>
    <row r="45" spans="1:13" ht="36">
      <c r="A45" s="129"/>
      <c r="B45" s="46">
        <f>SUBTOTAL(3,$C$8:C45)</f>
        <v>38</v>
      </c>
      <c r="C45" s="47" t="s">
        <v>42</v>
      </c>
      <c r="D45" s="48" t="s">
        <v>63</v>
      </c>
      <c r="E45" s="49" t="s">
        <v>45</v>
      </c>
      <c r="F45" s="46" t="s">
        <v>37</v>
      </c>
      <c r="G45" s="102" t="s">
        <v>3</v>
      </c>
      <c r="H45" s="64" t="s">
        <v>3</v>
      </c>
      <c r="I45" s="46"/>
      <c r="J45" s="50" t="s">
        <v>1</v>
      </c>
      <c r="K45" s="79">
        <v>1</v>
      </c>
      <c r="L45" s="106"/>
      <c r="M45" s="123">
        <f t="shared" si="0"/>
        <v>0</v>
      </c>
    </row>
    <row r="46" spans="1:13" ht="24">
      <c r="A46" s="129"/>
      <c r="B46" s="46">
        <f>SUBTOTAL(3,$C$8:C46)</f>
        <v>39</v>
      </c>
      <c r="C46" s="47" t="s">
        <v>42</v>
      </c>
      <c r="D46" s="48" t="s">
        <v>49</v>
      </c>
      <c r="E46" s="49" t="s">
        <v>45</v>
      </c>
      <c r="F46" s="46" t="s">
        <v>44</v>
      </c>
      <c r="G46" s="102" t="s">
        <v>3</v>
      </c>
      <c r="H46" s="64" t="s">
        <v>3</v>
      </c>
      <c r="I46" s="46"/>
      <c r="J46" s="50" t="s">
        <v>1</v>
      </c>
      <c r="K46" s="79">
        <v>1</v>
      </c>
      <c r="L46" s="106"/>
      <c r="M46" s="123">
        <f t="shared" si="0"/>
        <v>0</v>
      </c>
    </row>
    <row r="47" spans="1:13" ht="24">
      <c r="A47" s="129"/>
      <c r="B47" s="46">
        <f>SUBTOTAL(3,$C$8:C47)</f>
        <v>40</v>
      </c>
      <c r="C47" s="47" t="s">
        <v>42</v>
      </c>
      <c r="D47" s="48" t="s">
        <v>111</v>
      </c>
      <c r="E47" s="49" t="s">
        <v>46</v>
      </c>
      <c r="F47" s="46" t="s">
        <v>37</v>
      </c>
      <c r="G47" s="102" t="s">
        <v>3</v>
      </c>
      <c r="H47" s="64" t="s">
        <v>3</v>
      </c>
      <c r="I47" s="46"/>
      <c r="J47" s="50" t="s">
        <v>1</v>
      </c>
      <c r="K47" s="79">
        <v>1</v>
      </c>
      <c r="L47" s="106"/>
      <c r="M47" s="123">
        <f t="shared" si="0"/>
        <v>0</v>
      </c>
    </row>
    <row r="48" spans="1:13" ht="24">
      <c r="A48" s="129"/>
      <c r="B48" s="46">
        <f>SUBTOTAL(3,$C$8:C48)</f>
        <v>41</v>
      </c>
      <c r="C48" s="47" t="s">
        <v>42</v>
      </c>
      <c r="D48" s="48" t="s">
        <v>62</v>
      </c>
      <c r="E48" s="49" t="s">
        <v>46</v>
      </c>
      <c r="F48" s="46" t="s">
        <v>37</v>
      </c>
      <c r="G48" s="102" t="s">
        <v>3</v>
      </c>
      <c r="H48" s="64" t="s">
        <v>3</v>
      </c>
      <c r="I48" s="46"/>
      <c r="J48" s="50" t="s">
        <v>1</v>
      </c>
      <c r="K48" s="79">
        <v>1</v>
      </c>
      <c r="L48" s="106"/>
      <c r="M48" s="123">
        <f t="shared" si="0"/>
        <v>0</v>
      </c>
    </row>
    <row r="49" spans="1:13" ht="24">
      <c r="A49" s="129"/>
      <c r="B49" s="46">
        <f>SUBTOTAL(3,$C$8:C49)</f>
        <v>42</v>
      </c>
      <c r="C49" s="47" t="s">
        <v>42</v>
      </c>
      <c r="D49" s="48" t="s">
        <v>47</v>
      </c>
      <c r="E49" s="49" t="s">
        <v>46</v>
      </c>
      <c r="F49" s="46" t="s">
        <v>37</v>
      </c>
      <c r="G49" s="102" t="s">
        <v>3</v>
      </c>
      <c r="H49" s="64" t="s">
        <v>3</v>
      </c>
      <c r="I49" s="46"/>
      <c r="J49" s="50" t="s">
        <v>1</v>
      </c>
      <c r="K49" s="79">
        <v>1</v>
      </c>
      <c r="L49" s="106"/>
      <c r="M49" s="123">
        <f t="shared" si="0"/>
        <v>0</v>
      </c>
    </row>
    <row r="50" spans="1:13" ht="24">
      <c r="A50" s="129"/>
      <c r="B50" s="46">
        <f>SUBTOTAL(3,$C$8:C50)</f>
        <v>43</v>
      </c>
      <c r="C50" s="47" t="s">
        <v>42</v>
      </c>
      <c r="D50" s="48" t="s">
        <v>48</v>
      </c>
      <c r="E50" s="49" t="s">
        <v>45</v>
      </c>
      <c r="F50" s="46" t="s">
        <v>44</v>
      </c>
      <c r="G50" s="102" t="s">
        <v>3</v>
      </c>
      <c r="H50" s="64" t="s">
        <v>3</v>
      </c>
      <c r="I50" s="46"/>
      <c r="J50" s="50" t="s">
        <v>1</v>
      </c>
      <c r="K50" s="79">
        <v>1</v>
      </c>
      <c r="L50" s="106"/>
      <c r="M50" s="123">
        <f t="shared" si="0"/>
        <v>0</v>
      </c>
    </row>
    <row r="51" spans="1:13" ht="24">
      <c r="A51" s="77"/>
      <c r="B51" s="46">
        <f>SUBTOTAL(3,$C$8:C51)</f>
        <v>44</v>
      </c>
      <c r="C51" s="47" t="s">
        <v>42</v>
      </c>
      <c r="D51" s="48" t="s">
        <v>110</v>
      </c>
      <c r="E51" s="49" t="s">
        <v>46</v>
      </c>
      <c r="F51" s="46" t="s">
        <v>44</v>
      </c>
      <c r="G51" s="102" t="s">
        <v>3</v>
      </c>
      <c r="H51" s="64" t="s">
        <v>3</v>
      </c>
      <c r="I51" s="46"/>
      <c r="J51" s="50" t="s">
        <v>1</v>
      </c>
      <c r="K51" s="79">
        <v>1</v>
      </c>
      <c r="L51" s="106"/>
      <c r="M51" s="123">
        <f t="shared" si="0"/>
        <v>0</v>
      </c>
    </row>
    <row r="52" spans="1:13" ht="36">
      <c r="A52" s="130"/>
      <c r="B52" s="46">
        <f>SUBTOTAL(3,$C$8:C52)</f>
        <v>45</v>
      </c>
      <c r="C52" s="47" t="s">
        <v>39</v>
      </c>
      <c r="D52" s="48" t="s">
        <v>52</v>
      </c>
      <c r="E52" s="35" t="s">
        <v>24</v>
      </c>
      <c r="F52" s="46" t="s">
        <v>20</v>
      </c>
      <c r="G52" s="102">
        <v>20000</v>
      </c>
      <c r="H52" s="35" t="s">
        <v>85</v>
      </c>
      <c r="I52" s="46"/>
      <c r="J52" s="50" t="s">
        <v>1</v>
      </c>
      <c r="K52" s="79">
        <v>3</v>
      </c>
      <c r="L52" s="106"/>
      <c r="M52" s="123">
        <f t="shared" ref="M52:M72" si="1">SUM(K52*L52)</f>
        <v>0</v>
      </c>
    </row>
    <row r="53" spans="1:13" ht="24">
      <c r="A53" s="130"/>
      <c r="B53" s="46">
        <f>SUBTOTAL(3,$C$8:C53)</f>
        <v>46</v>
      </c>
      <c r="C53" s="47" t="s">
        <v>39</v>
      </c>
      <c r="D53" s="48" t="s">
        <v>104</v>
      </c>
      <c r="E53" s="35" t="s">
        <v>24</v>
      </c>
      <c r="F53" s="46" t="s">
        <v>20</v>
      </c>
      <c r="G53" s="102">
        <v>25000</v>
      </c>
      <c r="H53" s="35" t="s">
        <v>102</v>
      </c>
      <c r="I53" s="46"/>
      <c r="J53" s="50" t="s">
        <v>1</v>
      </c>
      <c r="K53" s="79">
        <v>3</v>
      </c>
      <c r="L53" s="106"/>
      <c r="M53" s="123">
        <f t="shared" si="1"/>
        <v>0</v>
      </c>
    </row>
    <row r="54" spans="1:13" ht="24">
      <c r="A54" s="130"/>
      <c r="B54" s="46">
        <f>SUBTOTAL(3,$C$8:C54)</f>
        <v>47</v>
      </c>
      <c r="C54" s="47" t="s">
        <v>39</v>
      </c>
      <c r="D54" s="48" t="s">
        <v>106</v>
      </c>
      <c r="E54" s="35" t="s">
        <v>24</v>
      </c>
      <c r="F54" s="46" t="s">
        <v>20</v>
      </c>
      <c r="G54" s="102">
        <v>35000</v>
      </c>
      <c r="H54" s="35" t="s">
        <v>105</v>
      </c>
      <c r="I54" s="46"/>
      <c r="J54" s="50" t="s">
        <v>1</v>
      </c>
      <c r="K54" s="79">
        <v>3</v>
      </c>
      <c r="L54" s="106"/>
      <c r="M54" s="123">
        <f t="shared" si="1"/>
        <v>0</v>
      </c>
    </row>
    <row r="55" spans="1:13" ht="36">
      <c r="A55" s="130"/>
      <c r="B55" s="46">
        <f>SUBTOTAL(3,$C$8:C55)</f>
        <v>48</v>
      </c>
      <c r="C55" s="47" t="s">
        <v>39</v>
      </c>
      <c r="D55" s="48" t="s">
        <v>104</v>
      </c>
      <c r="E55" s="35" t="s">
        <v>24</v>
      </c>
      <c r="F55" s="46" t="s">
        <v>15</v>
      </c>
      <c r="G55" s="102">
        <v>15000</v>
      </c>
      <c r="H55" s="35" t="s">
        <v>103</v>
      </c>
      <c r="I55" s="46"/>
      <c r="J55" s="50" t="s">
        <v>1</v>
      </c>
      <c r="K55" s="79">
        <v>3</v>
      </c>
      <c r="L55" s="106"/>
      <c r="M55" s="123">
        <f t="shared" si="1"/>
        <v>0</v>
      </c>
    </row>
    <row r="56" spans="1:13" ht="36">
      <c r="A56" s="130"/>
      <c r="B56" s="46">
        <f>SUBTOTAL(3,$C$8:C56)</f>
        <v>49</v>
      </c>
      <c r="C56" s="47" t="s">
        <v>39</v>
      </c>
      <c r="D56" s="48" t="s">
        <v>52</v>
      </c>
      <c r="E56" s="35" t="s">
        <v>24</v>
      </c>
      <c r="F56" s="46" t="s">
        <v>15</v>
      </c>
      <c r="G56" s="102">
        <v>12000</v>
      </c>
      <c r="H56" s="35" t="s">
        <v>86</v>
      </c>
      <c r="I56" s="46"/>
      <c r="J56" s="50" t="s">
        <v>1</v>
      </c>
      <c r="K56" s="79">
        <v>6</v>
      </c>
      <c r="L56" s="106"/>
      <c r="M56" s="123">
        <f t="shared" si="1"/>
        <v>0</v>
      </c>
    </row>
    <row r="57" spans="1:13" ht="36">
      <c r="A57" s="74"/>
      <c r="B57" s="46">
        <f>SUBTOTAL(3,$C$8:C57)</f>
        <v>50</v>
      </c>
      <c r="C57" s="47" t="s">
        <v>39</v>
      </c>
      <c r="D57" s="48" t="s">
        <v>113</v>
      </c>
      <c r="E57" s="35" t="s">
        <v>24</v>
      </c>
      <c r="F57" s="46" t="s">
        <v>20</v>
      </c>
      <c r="G57" s="102">
        <v>7200</v>
      </c>
      <c r="H57" s="35" t="s">
        <v>107</v>
      </c>
      <c r="I57" s="46"/>
      <c r="J57" s="50" t="s">
        <v>1</v>
      </c>
      <c r="K57" s="79">
        <v>3</v>
      </c>
      <c r="L57" s="106"/>
      <c r="M57" s="123">
        <f t="shared" si="1"/>
        <v>0</v>
      </c>
    </row>
    <row r="58" spans="1:13" ht="36">
      <c r="A58" s="94"/>
      <c r="B58" s="46">
        <f>SUBTOTAL(3,$C$8:C58)</f>
        <v>51</v>
      </c>
      <c r="C58" s="47" t="s">
        <v>39</v>
      </c>
      <c r="D58" s="48" t="s">
        <v>141</v>
      </c>
      <c r="E58" s="35" t="s">
        <v>24</v>
      </c>
      <c r="F58" s="46" t="s">
        <v>20</v>
      </c>
      <c r="G58" s="102">
        <v>3000</v>
      </c>
      <c r="H58" s="35" t="s">
        <v>117</v>
      </c>
      <c r="I58" s="46"/>
      <c r="J58" s="50" t="s">
        <v>1</v>
      </c>
      <c r="K58" s="79">
        <v>4</v>
      </c>
      <c r="L58" s="106"/>
      <c r="M58" s="123">
        <f t="shared" si="1"/>
        <v>0</v>
      </c>
    </row>
    <row r="59" spans="1:13" ht="48">
      <c r="A59" s="94"/>
      <c r="B59" s="46">
        <f>SUBTOTAL(3,$C$8:C59)</f>
        <v>52</v>
      </c>
      <c r="C59" s="47" t="s">
        <v>39</v>
      </c>
      <c r="D59" s="48" t="s">
        <v>118</v>
      </c>
      <c r="E59" s="35" t="s">
        <v>24</v>
      </c>
      <c r="F59" s="46" t="s">
        <v>20</v>
      </c>
      <c r="G59" s="102">
        <v>6500</v>
      </c>
      <c r="H59" s="35" t="s">
        <v>119</v>
      </c>
      <c r="I59" s="46"/>
      <c r="J59" s="50" t="s">
        <v>1</v>
      </c>
      <c r="K59" s="79">
        <v>3</v>
      </c>
      <c r="L59" s="106"/>
      <c r="M59" s="123">
        <f t="shared" si="1"/>
        <v>0</v>
      </c>
    </row>
    <row r="60" spans="1:13" ht="48">
      <c r="A60" s="94"/>
      <c r="B60" s="46">
        <f>SUBTOTAL(3,$C$8:C60)</f>
        <v>53</v>
      </c>
      <c r="C60" s="47" t="s">
        <v>39</v>
      </c>
      <c r="D60" s="48" t="s">
        <v>118</v>
      </c>
      <c r="E60" s="35" t="s">
        <v>24</v>
      </c>
      <c r="F60" s="46" t="s">
        <v>15</v>
      </c>
      <c r="G60" s="102">
        <v>2300</v>
      </c>
      <c r="H60" s="35" t="s">
        <v>120</v>
      </c>
      <c r="I60" s="46"/>
      <c r="J60" s="50" t="s">
        <v>1</v>
      </c>
      <c r="K60" s="79">
        <v>9</v>
      </c>
      <c r="L60" s="106"/>
      <c r="M60" s="123">
        <f t="shared" si="1"/>
        <v>0</v>
      </c>
    </row>
    <row r="61" spans="1:13" ht="24">
      <c r="A61" s="95"/>
      <c r="B61" s="46">
        <f>SUBTOTAL(3,$C$8:C61)</f>
        <v>54</v>
      </c>
      <c r="C61" s="47" t="s">
        <v>39</v>
      </c>
      <c r="D61" s="48" t="s">
        <v>121</v>
      </c>
      <c r="E61" s="35" t="s">
        <v>24</v>
      </c>
      <c r="F61" s="46" t="s">
        <v>20</v>
      </c>
      <c r="G61" s="102">
        <v>12000</v>
      </c>
      <c r="H61" s="35" t="s">
        <v>122</v>
      </c>
      <c r="I61" s="46"/>
      <c r="J61" s="50" t="s">
        <v>1</v>
      </c>
      <c r="K61" s="79">
        <v>5</v>
      </c>
      <c r="L61" s="106"/>
      <c r="M61" s="123">
        <f t="shared" si="1"/>
        <v>0</v>
      </c>
    </row>
    <row r="62" spans="1:13" ht="36">
      <c r="A62" s="95"/>
      <c r="B62" s="46">
        <f>SUBTOTAL(3,$C$8:C62)</f>
        <v>55</v>
      </c>
      <c r="C62" s="47" t="s">
        <v>39</v>
      </c>
      <c r="D62" s="48" t="s">
        <v>121</v>
      </c>
      <c r="E62" s="35" t="s">
        <v>24</v>
      </c>
      <c r="F62" s="46" t="s">
        <v>15</v>
      </c>
      <c r="G62" s="102">
        <v>10000</v>
      </c>
      <c r="H62" s="35" t="s">
        <v>134</v>
      </c>
      <c r="I62" s="46"/>
      <c r="J62" s="50" t="s">
        <v>1</v>
      </c>
      <c r="K62" s="79">
        <v>3</v>
      </c>
      <c r="L62" s="106"/>
      <c r="M62" s="123">
        <f t="shared" si="1"/>
        <v>0</v>
      </c>
    </row>
    <row r="63" spans="1:13" ht="24">
      <c r="A63" s="95"/>
      <c r="B63" s="46">
        <f>SUBTOTAL(3,$C$8:C63)</f>
        <v>56</v>
      </c>
      <c r="C63" s="47" t="s">
        <v>130</v>
      </c>
      <c r="D63" s="48" t="s">
        <v>129</v>
      </c>
      <c r="E63" s="35" t="s">
        <v>24</v>
      </c>
      <c r="F63" s="46" t="s">
        <v>20</v>
      </c>
      <c r="G63" s="102">
        <v>12000</v>
      </c>
      <c r="H63" s="35" t="s">
        <v>123</v>
      </c>
      <c r="I63" s="46"/>
      <c r="J63" s="50" t="s">
        <v>1</v>
      </c>
      <c r="K63" s="79">
        <v>1</v>
      </c>
      <c r="L63" s="106"/>
      <c r="M63" s="123">
        <f t="shared" si="1"/>
        <v>0</v>
      </c>
    </row>
    <row r="64" spans="1:13" ht="36">
      <c r="A64" s="95"/>
      <c r="B64" s="46">
        <f>SUBTOTAL(3,$C$8:C64)</f>
        <v>57</v>
      </c>
      <c r="C64" s="47" t="s">
        <v>130</v>
      </c>
      <c r="D64" s="48" t="s">
        <v>129</v>
      </c>
      <c r="E64" s="35" t="s">
        <v>24</v>
      </c>
      <c r="F64" s="46" t="s">
        <v>15</v>
      </c>
      <c r="G64" s="102">
        <v>10000</v>
      </c>
      <c r="H64" s="35" t="s">
        <v>124</v>
      </c>
      <c r="I64" s="46"/>
      <c r="J64" s="50" t="s">
        <v>1</v>
      </c>
      <c r="K64" s="79">
        <v>18</v>
      </c>
      <c r="L64" s="106"/>
      <c r="M64" s="123">
        <f t="shared" si="1"/>
        <v>0</v>
      </c>
    </row>
    <row r="65" spans="1:13" ht="24">
      <c r="A65" s="95"/>
      <c r="B65" s="46">
        <f>SUBTOTAL(3,$C$8:C65)</f>
        <v>58</v>
      </c>
      <c r="C65" s="47" t="s">
        <v>39</v>
      </c>
      <c r="D65" s="48" t="s">
        <v>125</v>
      </c>
      <c r="E65" s="35" t="s">
        <v>24</v>
      </c>
      <c r="F65" s="46" t="s">
        <v>20</v>
      </c>
      <c r="G65" s="102">
        <v>2100</v>
      </c>
      <c r="H65" s="35" t="s">
        <v>126</v>
      </c>
      <c r="I65" s="46"/>
      <c r="J65" s="50" t="s">
        <v>1</v>
      </c>
      <c r="K65" s="79">
        <v>6</v>
      </c>
      <c r="L65" s="106"/>
      <c r="M65" s="123">
        <f t="shared" si="1"/>
        <v>0</v>
      </c>
    </row>
    <row r="66" spans="1:13" ht="48">
      <c r="A66" s="95"/>
      <c r="B66" s="46">
        <f>SUBTOTAL(3,$C$8:C66)</f>
        <v>59</v>
      </c>
      <c r="C66" s="47" t="s">
        <v>39</v>
      </c>
      <c r="D66" s="48" t="s">
        <v>127</v>
      </c>
      <c r="E66" s="35" t="s">
        <v>24</v>
      </c>
      <c r="F66" s="46" t="s">
        <v>20</v>
      </c>
      <c r="G66" s="102">
        <v>48000</v>
      </c>
      <c r="H66" s="35" t="s">
        <v>128</v>
      </c>
      <c r="I66" s="46"/>
      <c r="J66" s="50" t="s">
        <v>1</v>
      </c>
      <c r="K66" s="79">
        <v>6</v>
      </c>
      <c r="L66" s="106"/>
      <c r="M66" s="123">
        <f t="shared" si="1"/>
        <v>0</v>
      </c>
    </row>
    <row r="67" spans="1:13" ht="36">
      <c r="A67" s="109"/>
      <c r="B67" s="46">
        <f>SUBTOTAL(3,$C$8:C67)</f>
        <v>60</v>
      </c>
      <c r="C67" s="47" t="s">
        <v>39</v>
      </c>
      <c r="D67" s="48" t="s">
        <v>104</v>
      </c>
      <c r="E67" s="35" t="s">
        <v>135</v>
      </c>
      <c r="F67" s="120" t="s">
        <v>3</v>
      </c>
      <c r="G67" s="102" t="s">
        <v>3</v>
      </c>
      <c r="H67" s="35" t="s">
        <v>137</v>
      </c>
      <c r="I67" s="46"/>
      <c r="J67" s="121" t="s">
        <v>1</v>
      </c>
      <c r="K67" s="79">
        <v>14</v>
      </c>
      <c r="L67" s="106"/>
      <c r="M67" s="123">
        <f t="shared" si="1"/>
        <v>0</v>
      </c>
    </row>
    <row r="68" spans="1:13" ht="36">
      <c r="A68" s="95"/>
      <c r="B68" s="46">
        <f>SUBTOTAL(3,$C$8:C68)</f>
        <v>61</v>
      </c>
      <c r="C68" s="47" t="s">
        <v>130</v>
      </c>
      <c r="D68" s="48" t="s">
        <v>143</v>
      </c>
      <c r="E68" s="35" t="s">
        <v>24</v>
      </c>
      <c r="F68" s="46" t="s">
        <v>20</v>
      </c>
      <c r="G68" s="102">
        <v>20000</v>
      </c>
      <c r="H68" s="35" t="s">
        <v>133</v>
      </c>
      <c r="I68" s="46"/>
      <c r="J68" s="50" t="s">
        <v>1</v>
      </c>
      <c r="K68" s="79">
        <v>14</v>
      </c>
      <c r="L68" s="106"/>
      <c r="M68" s="123">
        <f t="shared" ref="M68:M71" si="2">SUM(K68*L68)</f>
        <v>0</v>
      </c>
    </row>
    <row r="69" spans="1:13" ht="36">
      <c r="A69" s="119"/>
      <c r="B69" s="46">
        <f>SUBTOTAL(3,$C$8:C69)</f>
        <v>62</v>
      </c>
      <c r="C69" s="47" t="s">
        <v>130</v>
      </c>
      <c r="D69" s="48" t="s">
        <v>142</v>
      </c>
      <c r="E69" s="35" t="s">
        <v>24</v>
      </c>
      <c r="F69" s="46" t="s">
        <v>20</v>
      </c>
      <c r="G69" s="102">
        <v>7200</v>
      </c>
      <c r="H69" s="35" t="s">
        <v>138</v>
      </c>
      <c r="I69" s="46"/>
      <c r="J69" s="121" t="s">
        <v>1</v>
      </c>
      <c r="K69" s="79">
        <v>2</v>
      </c>
      <c r="L69" s="106"/>
      <c r="M69" s="123">
        <f t="shared" si="2"/>
        <v>0</v>
      </c>
    </row>
    <row r="70" spans="1:13" ht="36">
      <c r="A70" s="119"/>
      <c r="B70" s="46">
        <f>SUBTOTAL(3,$C$8:C70)</f>
        <v>63</v>
      </c>
      <c r="C70" s="47" t="s">
        <v>130</v>
      </c>
      <c r="D70" s="48" t="s">
        <v>144</v>
      </c>
      <c r="E70" s="35" t="s">
        <v>24</v>
      </c>
      <c r="F70" s="46" t="s">
        <v>20</v>
      </c>
      <c r="G70" s="102">
        <v>8000</v>
      </c>
      <c r="H70" s="35" t="s">
        <v>139</v>
      </c>
      <c r="I70" s="46"/>
      <c r="J70" s="121" t="s">
        <v>1</v>
      </c>
      <c r="K70" s="79">
        <v>2</v>
      </c>
      <c r="L70" s="106"/>
      <c r="M70" s="123">
        <f t="shared" si="2"/>
        <v>0</v>
      </c>
    </row>
    <row r="71" spans="1:13" ht="36">
      <c r="A71" s="119"/>
      <c r="B71" s="46">
        <f>SUBTOTAL(3,$C$8:C71)</f>
        <v>64</v>
      </c>
      <c r="C71" s="47" t="s">
        <v>130</v>
      </c>
      <c r="D71" s="48" t="s">
        <v>144</v>
      </c>
      <c r="E71" s="35" t="s">
        <v>24</v>
      </c>
      <c r="F71" s="46" t="s">
        <v>15</v>
      </c>
      <c r="G71" s="102">
        <v>6000</v>
      </c>
      <c r="H71" s="35" t="s">
        <v>140</v>
      </c>
      <c r="I71" s="46"/>
      <c r="J71" s="121" t="s">
        <v>1</v>
      </c>
      <c r="K71" s="79">
        <v>6</v>
      </c>
      <c r="L71" s="106"/>
      <c r="M71" s="123">
        <f t="shared" si="2"/>
        <v>0</v>
      </c>
    </row>
    <row r="72" spans="1:13" ht="36.75" thickBot="1">
      <c r="A72" s="65"/>
      <c r="B72" s="46">
        <f>SUBTOTAL(3,$C$8:C72)</f>
        <v>65</v>
      </c>
      <c r="C72" s="47" t="s">
        <v>130</v>
      </c>
      <c r="D72" s="48" t="s">
        <v>145</v>
      </c>
      <c r="E72" s="35" t="s">
        <v>24</v>
      </c>
      <c r="F72" s="46" t="s">
        <v>20</v>
      </c>
      <c r="G72" s="102">
        <v>15500</v>
      </c>
      <c r="H72" s="35" t="s">
        <v>136</v>
      </c>
      <c r="I72" s="46"/>
      <c r="J72" s="50" t="s">
        <v>1</v>
      </c>
      <c r="K72" s="79">
        <v>9</v>
      </c>
      <c r="L72" s="106"/>
      <c r="M72" s="123">
        <f t="shared" si="1"/>
        <v>0</v>
      </c>
    </row>
    <row r="73" spans="1:13" ht="27" customHeight="1" thickBot="1">
      <c r="B73" s="35">
        <f>SUBTOTAL(3,$C$8:C73)</f>
        <v>66</v>
      </c>
      <c r="C73" s="131" t="s">
        <v>67</v>
      </c>
      <c r="D73" s="132"/>
      <c r="E73" s="132"/>
      <c r="F73" s="132"/>
      <c r="G73" s="132"/>
      <c r="H73" s="132"/>
      <c r="I73" s="132"/>
      <c r="J73" s="132"/>
      <c r="K73" s="132"/>
      <c r="L73" s="133"/>
      <c r="M73" s="125">
        <f>SUM(M8:M72)</f>
        <v>0</v>
      </c>
    </row>
    <row r="74" spans="1:13" ht="27" customHeight="1">
      <c r="B74" s="41"/>
      <c r="C74" s="42"/>
      <c r="D74" s="43"/>
      <c r="E74" s="43"/>
      <c r="F74" s="43"/>
      <c r="G74" s="100"/>
      <c r="H74" s="43"/>
      <c r="I74" s="43"/>
      <c r="J74" s="43"/>
      <c r="K74" s="43"/>
      <c r="L74" s="89"/>
      <c r="M74" s="44"/>
    </row>
    <row r="75" spans="1:13" ht="15">
      <c r="B75" s="10" t="s">
        <v>112</v>
      </c>
      <c r="L75" s="90"/>
      <c r="M75" s="72"/>
    </row>
    <row r="76" spans="1:13">
      <c r="L76" s="40" t="s">
        <v>132</v>
      </c>
    </row>
    <row r="77" spans="1:13" ht="15">
      <c r="C77" s="10"/>
      <c r="D77" s="23"/>
      <c r="E77" s="10"/>
      <c r="F77" s="10"/>
      <c r="J77" s="9"/>
      <c r="K77"/>
      <c r="L77" s="38" t="s">
        <v>12</v>
      </c>
    </row>
    <row r="78" spans="1:13" ht="15">
      <c r="B78" s="1"/>
      <c r="C78" s="1"/>
      <c r="D78" s="24"/>
      <c r="E78" s="1"/>
      <c r="F78" s="1"/>
      <c r="H78" s="6"/>
      <c r="J78" s="6"/>
      <c r="K78"/>
      <c r="L78" s="38" t="s">
        <v>13</v>
      </c>
    </row>
    <row r="79" spans="1:13" ht="15">
      <c r="B79" s="1"/>
      <c r="C79" s="1"/>
      <c r="D79" s="126"/>
      <c r="E79" s="126"/>
      <c r="F79" s="126"/>
      <c r="G79" s="126"/>
      <c r="H79" s="126"/>
      <c r="I79" s="126"/>
    </row>
    <row r="80" spans="1:13" ht="15">
      <c r="D80" s="127"/>
      <c r="E80" s="128"/>
      <c r="F80" s="128"/>
      <c r="G80" s="128"/>
      <c r="H80" s="128"/>
      <c r="I80" s="128"/>
      <c r="K80" s="39"/>
      <c r="L80" s="91"/>
      <c r="M80" s="73"/>
    </row>
    <row r="81" spans="1:12" s="69" customFormat="1" ht="15">
      <c r="A81"/>
      <c r="B81" s="1"/>
      <c r="C81" s="1"/>
      <c r="D81" s="127"/>
      <c r="E81" s="126"/>
      <c r="F81" s="126"/>
      <c r="G81" s="126"/>
      <c r="H81" s="126"/>
      <c r="I81" s="126"/>
      <c r="J81" s="1"/>
      <c r="K81" s="40"/>
      <c r="L81" s="92"/>
    </row>
    <row r="82" spans="1:12" ht="15">
      <c r="B82" s="1"/>
      <c r="C82" s="1"/>
      <c r="D82" s="126"/>
      <c r="E82" s="126"/>
      <c r="F82" s="126"/>
      <c r="G82" s="126"/>
      <c r="H82" s="126"/>
      <c r="I82" s="126"/>
      <c r="L82" s="93"/>
    </row>
  </sheetData>
  <autoFilter ref="A7:M73"/>
  <mergeCells count="13">
    <mergeCell ref="C3:E3"/>
    <mergeCell ref="F3:L3"/>
    <mergeCell ref="A8:A9"/>
    <mergeCell ref="A10:A31"/>
    <mergeCell ref="A36:A38"/>
    <mergeCell ref="D82:I82"/>
    <mergeCell ref="D79:I79"/>
    <mergeCell ref="D80:I80"/>
    <mergeCell ref="D81:I81"/>
    <mergeCell ref="A39:A43"/>
    <mergeCell ref="A44:A50"/>
    <mergeCell ref="A52:A56"/>
    <mergeCell ref="C73:L73"/>
  </mergeCells>
  <pageMargins left="0" right="0" top="0.74803149606299213" bottom="0.74803149606299213" header="0.31496062992125984" footer="0.31496062992125984"/>
  <pageSetup paperSize="9" orientation="landscape" r:id="rId1"/>
  <headerFooter alignWithMargins="0">
    <oddFooter>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formularz cen 2019 </vt:lpstr>
      <vt:lpstr>Arkusz1</vt:lpstr>
      <vt:lpstr>'formularz cen 2019 '!Obszar_wydruku</vt:lpstr>
      <vt:lpstr>'formularz cen 2019 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gabgra</cp:lastModifiedBy>
  <cp:lastPrinted>2019-01-23T10:22:23Z</cp:lastPrinted>
  <dcterms:created xsi:type="dcterms:W3CDTF">2008-01-29T09:55:16Z</dcterms:created>
  <dcterms:modified xsi:type="dcterms:W3CDTF">2019-01-25T10:09:53Z</dcterms:modified>
</cp:coreProperties>
</file>