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ARTYKUŁU BIUROWE" sheetId="1" r:id="rId1"/>
  </sheets>
  <definedNames/>
  <calcPr fullCalcOnLoad="1"/>
</workbook>
</file>

<file path=xl/sharedStrings.xml><?xml version="1.0" encoding="utf-8"?>
<sst xmlns="http://schemas.openxmlformats.org/spreadsheetml/2006/main" count="167" uniqueCount="104">
  <si>
    <t>lp.</t>
  </si>
  <si>
    <t>Nazwa artykułu i opis techniczno- użytkowy wyrobu</t>
  </si>
  <si>
    <t>Jedn. miary</t>
  </si>
  <si>
    <t>szt.</t>
  </si>
  <si>
    <t>op.</t>
  </si>
  <si>
    <t xml:space="preserve">szt. </t>
  </si>
  <si>
    <t xml:space="preserve">Dziurkacz z miarką, dziurkowanie co najmniej 20 kartek, rozstaw dziurek 80 mm, średnica dziurek 5,5 mm </t>
  </si>
  <si>
    <t>op</t>
  </si>
  <si>
    <t>Linijka 30 cm tworzywo sztuczne przeźroczysta</t>
  </si>
  <si>
    <t>Notes kostka  klejona  8,5 x 8,5 cm, 500 arkuszy</t>
  </si>
  <si>
    <t xml:space="preserve"> Szt.</t>
  </si>
  <si>
    <t>Segregator A-4 70 mm PP kolor, z  dociskaczem, z wymienną  dwustronną etykietą na grzbiecie i otworem na palec</t>
  </si>
  <si>
    <t>Skoroszyt tekturowy A4 z oczkami , pełny z białego kartonu bez napisów</t>
  </si>
  <si>
    <t xml:space="preserve">Skoroszyt A4 PCV pełny, przednia okładka przezroczysta, tylna kolorowa twarda , z boczną perforacją umożliwiającą  wpięcie do segregatora </t>
  </si>
  <si>
    <t>Spinacze metalowe duże, okrągłe 50 mm ( 1 op. - 100 szt.)</t>
  </si>
  <si>
    <t>Teczka do podpisu z grzbietem harmonijkowym, w oprawie introligatorskiej  15 kart</t>
  </si>
  <si>
    <t>Taśma bezbarwna, przezroczysta, samoprzylepna 18 mm x 30 m</t>
  </si>
  <si>
    <t>Zszywacz na zszywki 24/6, zszywanie do 25 kartek</t>
  </si>
  <si>
    <t>CENNIK</t>
  </si>
  <si>
    <t>Łączna ilość do zakupu</t>
  </si>
  <si>
    <t xml:space="preserve">Łącznie </t>
  </si>
  <si>
    <t>motek</t>
  </si>
  <si>
    <t xml:space="preserve">załącznik A do formularza ofertowego </t>
  </si>
  <si>
    <t>Blok makulaturowy 100 kartek, A-5 kratka, klejony od góry</t>
  </si>
  <si>
    <t>Blok makulaturowy 100 kartek, A-4, kratka, klejony od góry</t>
  </si>
  <si>
    <t>Rozszywacz do usuwania zszywek, metalowy z uchwytem plastikowym.</t>
  </si>
  <si>
    <r>
      <t xml:space="preserve">ilość/ miejsce dostawy                 </t>
    </r>
    <r>
      <rPr>
        <b/>
        <sz val="10"/>
        <rFont val="Arial"/>
        <family val="2"/>
      </rPr>
      <t>OR Poznań</t>
    </r>
  </si>
  <si>
    <r>
      <t xml:space="preserve">ilość/ miejsce dostawy                  </t>
    </r>
    <r>
      <rPr>
        <b/>
        <sz val="10"/>
        <rFont val="Arial"/>
        <family val="2"/>
      </rPr>
      <t xml:space="preserve"> PT Konin</t>
    </r>
  </si>
  <si>
    <r>
      <t xml:space="preserve">Ilość/ miejsce dostawy                    </t>
    </r>
    <r>
      <rPr>
        <b/>
        <sz val="10"/>
        <rFont val="Times New Roman"/>
        <family val="1"/>
      </rPr>
      <t xml:space="preserve"> PT Ostrów Wlkp.</t>
    </r>
  </si>
  <si>
    <t>a</t>
  </si>
  <si>
    <t>b</t>
  </si>
  <si>
    <t>c</t>
  </si>
  <si>
    <t>d</t>
  </si>
  <si>
    <t>e</t>
  </si>
  <si>
    <t>f</t>
  </si>
  <si>
    <r>
      <rPr>
        <b/>
        <sz val="10"/>
        <rFont val="Times New Roman"/>
        <family val="1"/>
      </rPr>
      <t xml:space="preserve">Łączna cena netto                        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[ c = a x b]</t>
    </r>
  </si>
  <si>
    <r>
      <t xml:space="preserve">Łączna cena brutto                     [ f = c </t>
    </r>
    <r>
      <rPr>
        <sz val="10"/>
        <rFont val="Times New Roman"/>
        <family val="1"/>
      </rPr>
      <t>+</t>
    </r>
    <r>
      <rPr>
        <b/>
        <sz val="10"/>
        <rFont val="Times New Roman"/>
        <family val="1"/>
      </rPr>
      <t xml:space="preserve"> e]</t>
    </r>
  </si>
  <si>
    <t>Długopis na sprężynce, samoprzylepny, leżący, wkład wymienny,  kolor wkładu: niebieski</t>
  </si>
  <si>
    <t xml:space="preserve">Klej w sztyfcie ok. 20g </t>
  </si>
  <si>
    <t>Przekładka (fastykuła) archiwizacyjna, tekturowa  A-4</t>
  </si>
  <si>
    <t>Zakreślacz tekstu atramentowy na bazie wody szer. linii 5 mm, ścięta końcówka, kolor: żółty</t>
  </si>
  <si>
    <t>Naklejki do frankownicy Pitney Bowes (długość 150 mm x szerokość 40 mm ) - 1 op. 1000 szt.</t>
  </si>
  <si>
    <t>Marker czarny, permamentny, okrągła końcówka, szerokość linii min 3 mm</t>
  </si>
  <si>
    <t>Nożyczki  biurowe do papieru 18 cm, stal nierdzewna, uchwyt plastikowy</t>
  </si>
  <si>
    <t>Tusz wodny do stempli gumowych, niebieski 25 ml</t>
  </si>
  <si>
    <t>Naboje do pióra wiecznego Parker Standard Qiunk, kolor niebieski, 5 szt. w opakowaniu</t>
  </si>
  <si>
    <t>Chusteczki nawilżone do czyszczenia monitorów, antystatyczne, bakteriobójcze, opakowanie 100 szt.</t>
  </si>
  <si>
    <r>
      <t xml:space="preserve">ilość/ miejsce dostawy           </t>
    </r>
    <r>
      <rPr>
        <b/>
        <sz val="10"/>
        <rFont val="Times New Roman"/>
        <family val="1"/>
      </rPr>
      <t>PT Piła</t>
    </r>
  </si>
  <si>
    <r>
      <t xml:space="preserve">ilość/ miejsce dostawy          </t>
    </r>
    <r>
      <rPr>
        <b/>
        <sz val="10"/>
        <rFont val="Times New Roman"/>
        <family val="1"/>
      </rPr>
      <t>PT Rawicz</t>
    </r>
  </si>
  <si>
    <t>Gumki recepturki – elastyczne, różnej wielkości (op. 0,5 kg)</t>
  </si>
  <si>
    <t xml:space="preserve">Segregator A-5 70 mm PP kolor, z dociskaczem, z wymienną  dwustronną  etykietą na grzbiecie i otworem na palec, kolor zielony </t>
  </si>
  <si>
    <t xml:space="preserve">Segregator A-4 50 mm PP kolor, z dociskaczem, z wymienną  dwustronną etykietą  na grzbiecie i otworem na palec, kolor zielony </t>
  </si>
  <si>
    <t>Wkład tuszujący do pieczątek  automatycznych TRODAT 4912 w kolorze niebieskim</t>
  </si>
  <si>
    <t>Wkład tuszujący do pieczątek  automatycznych TRODAT 4911 w kolorze niebieskim</t>
  </si>
  <si>
    <t>Wkład tuszujący do pieczątek automatycznych TRODAT 4913 w kolorze niebieskim</t>
  </si>
  <si>
    <t>Wkład tuszujący do pieczątek automatycznych TRODAT 5460 w kolorze niebieskim</t>
  </si>
  <si>
    <t>Wkład tuszujący do pieczątek automatycznych TRODAT 55605 (6/56)  w kolorze niebieskim</t>
  </si>
  <si>
    <t>Wkład tuszujący do pieczątek  automatycznych WAGRAF 2 w kolorze niebieskim</t>
  </si>
  <si>
    <t>Wkład tuszujący do pieczątek  automatycznych WAGRAF 4 w kolorze niebieskim</t>
  </si>
  <si>
    <t>Wkładka tuszująca do frankownicy Pitney Bowes  E201 i E 600</t>
  </si>
  <si>
    <t xml:space="preserve">Wkładka tuszująca do frankownicy Pitney Bowes E 511 i E 586 </t>
  </si>
  <si>
    <t>Klipsy archiwizacyjne plastikowe z wąsem (1 op. - 100 szt.)</t>
  </si>
  <si>
    <t xml:space="preserve">Worki do niszczarki DAHLE 20804 GS </t>
  </si>
  <si>
    <t xml:space="preserve">cena jednostkowa netto </t>
  </si>
  <si>
    <t>Stawka podatku VAT [%]</t>
  </si>
  <si>
    <r>
      <t>Kwota podatku VAT                                  [ e = c</t>
    </r>
    <r>
      <rPr>
        <sz val="10"/>
        <rFont val="Times New Roman"/>
        <family val="1"/>
      </rPr>
      <t xml:space="preserve"> x</t>
    </r>
    <r>
      <rPr>
        <b/>
        <sz val="10"/>
        <rFont val="Times New Roman"/>
        <family val="1"/>
      </rPr>
      <t xml:space="preserve"> d/100] </t>
    </r>
  </si>
  <si>
    <t xml:space="preserve"> CZĘŚĆ 1 - ARTYKUŁY BIUROWE </t>
  </si>
  <si>
    <t>Datownik automatyczny, samotuszujący, tusz niebieski, wysokość czcionki 4 mm, oznaczenie miesięcy cyfrowe np.Datownik D.RECT S400, Trodat 4910 ISO, TOOR 4610, - zapis czcionki od 2020r wzwyż, format zapisu: rok/miesiąc/dzień</t>
  </si>
  <si>
    <t>Długopis automatyczny z metalowym klipsem i  wymiennym  wkładem metalowym wielkopojemnym, niebieski,  np. typu ZENITH 4</t>
  </si>
  <si>
    <t>Dziurkacz z miarką, dziurkowanie co najmniej 60 kartek, rozstaw dziurek 80 mm, średnica dziurek 5,5 mm</t>
  </si>
  <si>
    <t xml:space="preserve">Etykiety uniwersalne białe do zadruku na wszystkich typach drukarek atramentowych i laserwoych ( kolorowych i czarnobiałych) posiadają krawędzie bezpieczeństwa ( technologia Quatro Clean Technology) , które zapobiegają odkłądaniu się kleju na mechaniźmie drukarki , wymiar 105 mm x 42,3 mm ( ±0,5 mm) , ( 1 op. - 100 arkuszy) </t>
  </si>
  <si>
    <t>Karteczki indeksujące 12x45mm, wykonane z folii PET, 5 jaskrawych kolorów - 5 bloczków po 25 zakładek, pozwalające na szbkie zaznaczenie i odnajdywanie ważnych inforamcji w dokumnetach, można je wielokrotnie odklejać i przyklejać, można po nich pisać (1 op -  5 bloczki po 25 karteczek)</t>
  </si>
  <si>
    <t>Klipsy do papieru metalowe, 25 mm ( 1 op. - 12 szt. )</t>
  </si>
  <si>
    <t>Klipsy do papieru metalowe, 32 mm ( 1 op. - 12 szt. )</t>
  </si>
  <si>
    <t>Klipsy do papieru metalowe, 50 mm ( 1 op. - 12 szt. )</t>
  </si>
  <si>
    <t>Klipsy do papieru metalowe, 19  mm ( 1 op. - 12 szt. )</t>
  </si>
  <si>
    <t>Koszulki foliowe przeźroczyste format A4 –folia PP groszkowa (1 op.- 100 szt.)</t>
  </si>
  <si>
    <t>Koszulki foliowe przeźroczyste format A5 –folia PP groszkowa (1 op.- 100 szt.)</t>
  </si>
  <si>
    <t>Mechanizm skoroszytowy wąsy Flexi 25 szt. mix kolorów</t>
  </si>
  <si>
    <t>Notes z kartkami samoprzylepnymi 75 x 75 mm, 100 kartek</t>
  </si>
  <si>
    <t xml:space="preserve">Ołówek automatyczny na grafity 0,5 mm, plastikowa obudowa, z gumką do mazania </t>
  </si>
  <si>
    <t xml:space="preserve">Ołówek zwykły HB z gumką </t>
  </si>
  <si>
    <t>Papier pakowy szary 130 x 100 cm  op. 10 kg</t>
  </si>
  <si>
    <t>Podkładka pod mysz i nadgarstek antypoślizgowa 22 x 25 cm (±3 cm)</t>
  </si>
  <si>
    <t>Prześcieradła papierowe celulozowe, dwuwarstwowe, perforowane o szer.60 cm i dł. 80 mb</t>
  </si>
  <si>
    <t>rolka</t>
  </si>
  <si>
    <t>Teczka archiwizacyjna bezkwasowa, wymiary: 320 x 230 x 50 mm, gramatura: 240g/m2, karton biały o wskaźniku ph od 7,5 do 10, rezerwie alkaicznej &gt; 0,4 mol/kg , wiązane tasiemką</t>
  </si>
  <si>
    <t>Rolka papierowa do maszyny liczącej CANON, CITIZEN 420 DP - 57 mm szerokości, offsetowa bez kopii</t>
  </si>
  <si>
    <t>Rolka terminczna do maszyny liczącej CITIZEN 540 DP ii 57 mm/30 metrów</t>
  </si>
  <si>
    <t>Spinacze metalowe małe, trójkątne 25 mm ( 1 op. - 100 szt.)</t>
  </si>
  <si>
    <t>Sznurek jutowy pakowy o dł. 500m (1 motek – 500 m)</t>
  </si>
  <si>
    <t xml:space="preserve">Taśma czerwono- czarna (IR40T) do maszyn liczącej m.in. do Vector 203, CITIZEN CX123 II </t>
  </si>
  <si>
    <t xml:space="preserve">Taśma czerwono- czarna (RB02) do maszyn liczącej m.in. do CANON, CITIZEN </t>
  </si>
  <si>
    <t>Taśma samoprzylepna pakowa 48 mm x 50 m, przezroczysta</t>
  </si>
  <si>
    <t>Wkład tuszujący do datownika automatycznego, niebieski, wysokość czcionki 4 mm</t>
  </si>
  <si>
    <t>Wkład wielkopojemny z kulką NS o średnicy ok. 0,8 - 1mm, szerokość linii pisania 0,5 - 0,7 mm, tusz dokumentalny, odporny na działanie światła i wody, niebieski do długopisów np. wkład ZENITH 4</t>
  </si>
  <si>
    <t xml:space="preserve">Zeszyt  A-4 96-kartkowy, twarda oprawa, kratka  </t>
  </si>
  <si>
    <t xml:space="preserve">Zeszyt  A-5 60-kartkowy, twarda oprawa, kratka </t>
  </si>
  <si>
    <t>Zszywki 23/10 metalowe miedziowane  ( 1 op. - 1000 szt.)</t>
  </si>
  <si>
    <t>Zszywki 24/10 metalowe miedziowane  ( 1 op. - 1000 szt.)</t>
  </si>
  <si>
    <t>Zszywki 24/6 metalowe miedziowane  ( 1 op. - 1000 szt.)</t>
  </si>
  <si>
    <t>………………………….……………………………………………</t>
  </si>
  <si>
    <t>(podpisy i pieczęcie osoby lub osób  uprawnionych do reprezentowania</t>
  </si>
  <si>
    <t xml:space="preserve">wykonawcy w dokumentach rejestrowych lub we właściwym upoważnieniu)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</si>
</sst>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20" fillId="0" borderId="0" xfId="52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52" applyFont="1" applyFill="1" applyAlignment="1" applyProtection="1">
      <alignment horizontal="center"/>
      <protection locked="0"/>
    </xf>
    <xf numFmtId="0" fontId="20" fillId="0" borderId="0" xfId="52" applyFont="1" applyFill="1" applyAlignment="1" applyProtection="1">
      <alignment horizontal="right"/>
      <protection locked="0"/>
    </xf>
    <xf numFmtId="0" fontId="0" fillId="0" borderId="0" xfId="52" applyFill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wrapText="1"/>
      <protection locked="0"/>
    </xf>
    <xf numFmtId="0" fontId="25" fillId="0" borderId="12" xfId="0" applyFont="1" applyFill="1" applyBorder="1" applyAlignment="1" applyProtection="1">
      <alignment horizontal="center" wrapText="1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 horizontal="center" wrapText="1"/>
      <protection locked="0"/>
    </xf>
    <xf numFmtId="0" fontId="20" fillId="0" borderId="13" xfId="0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21" fillId="0" borderId="12" xfId="0" applyNumberFormat="1" applyFont="1" applyFill="1" applyBorder="1" applyAlignment="1" applyProtection="1">
      <alignment/>
      <protection/>
    </xf>
    <xf numFmtId="2" fontId="21" fillId="0" borderId="12" xfId="0" applyNumberFormat="1" applyFont="1" applyFill="1" applyBorder="1" applyAlignment="1" applyProtection="1">
      <alignment horizontal="center" wrapText="1"/>
      <protection/>
    </xf>
    <xf numFmtId="2" fontId="21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textRotation="90" wrapText="1"/>
      <protection/>
    </xf>
    <xf numFmtId="0" fontId="23" fillId="0" borderId="12" xfId="0" applyFont="1" applyFill="1" applyBorder="1" applyAlignment="1" applyProtection="1">
      <alignment textRotation="90" wrapText="1"/>
      <protection/>
    </xf>
    <xf numFmtId="0" fontId="23" fillId="0" borderId="12" xfId="0" applyFont="1" applyFill="1" applyBorder="1" applyAlignment="1" applyProtection="1">
      <alignment horizontal="center" textRotation="90" wrapText="1"/>
      <protection/>
    </xf>
    <xf numFmtId="0" fontId="25" fillId="24" borderId="14" xfId="0" applyFont="1" applyFill="1" applyBorder="1" applyAlignment="1" applyProtection="1">
      <alignment textRotation="90" wrapText="1"/>
      <protection/>
    </xf>
    <xf numFmtId="0" fontId="25" fillId="24" borderId="14" xfId="0" applyFont="1" applyFill="1" applyBorder="1" applyAlignment="1" applyProtection="1">
      <alignment horizontal="center" wrapText="1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25" borderId="12" xfId="0" applyFont="1" applyFill="1" applyBorder="1" applyAlignment="1" applyProtection="1">
      <alignment horizontal="right" vertical="center" wrapText="1"/>
      <protection/>
    </xf>
    <xf numFmtId="0" fontId="25" fillId="24" borderId="14" xfId="0" applyFont="1" applyFill="1" applyBorder="1" applyAlignment="1" applyProtection="1">
      <alignment horizontal="right" vertical="center" wrapText="1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vertical="center" wrapText="1"/>
      <protection/>
    </xf>
    <xf numFmtId="0" fontId="32" fillId="25" borderId="12" xfId="0" applyFont="1" applyFill="1" applyBorder="1" applyAlignment="1" applyProtection="1">
      <alignment horizontal="right" vertical="center" wrapText="1"/>
      <protection/>
    </xf>
    <xf numFmtId="0" fontId="23" fillId="25" borderId="12" xfId="0" applyFont="1" applyFill="1" applyBorder="1" applyAlignment="1" applyProtection="1">
      <alignment vertical="center"/>
      <protection/>
    </xf>
    <xf numFmtId="0" fontId="23" fillId="25" borderId="12" xfId="0" applyFont="1" applyFill="1" applyBorder="1" applyAlignment="1" applyProtection="1">
      <alignment vertical="center" wrapText="1"/>
      <protection/>
    </xf>
    <xf numFmtId="0" fontId="23" fillId="25" borderId="12" xfId="0" applyFont="1" applyFill="1" applyBorder="1" applyAlignment="1" applyProtection="1">
      <alignment horizontal="right" vertical="center"/>
      <protection/>
    </xf>
    <xf numFmtId="0" fontId="23" fillId="24" borderId="12" xfId="0" applyFont="1" applyFill="1" applyBorder="1" applyAlignment="1" applyProtection="1">
      <alignment horizontal="center" wrapText="1"/>
      <protection/>
    </xf>
    <xf numFmtId="0" fontId="25" fillId="24" borderId="12" xfId="0" applyFont="1" applyFill="1" applyBorder="1" applyAlignment="1" applyProtection="1">
      <alignment horizontal="center" wrapText="1"/>
      <protection/>
    </xf>
    <xf numFmtId="4" fontId="0" fillId="24" borderId="12" xfId="0" applyNumberFormat="1" applyFill="1" applyBorder="1" applyAlignment="1" applyProtection="1">
      <alignment horizontal="center"/>
      <protection/>
    </xf>
    <xf numFmtId="4" fontId="20" fillId="24" borderId="12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8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5.57421875" style="0" customWidth="1"/>
    <col min="2" max="2" width="59.7109375" style="0" customWidth="1"/>
    <col min="3" max="3" width="9.8515625" style="2" customWidth="1"/>
    <col min="4" max="4" width="7.28125" style="0" customWidth="1"/>
    <col min="5" max="5" width="7.57421875" style="0" customWidth="1"/>
    <col min="6" max="6" width="6.57421875" style="0" customWidth="1"/>
    <col min="7" max="7" width="8.8515625" style="0" customWidth="1"/>
    <col min="8" max="8" width="7.7109375" style="0" customWidth="1"/>
    <col min="10" max="10" width="12.7109375" style="0" customWidth="1"/>
    <col min="11" max="11" width="17.57421875" style="0" customWidth="1"/>
    <col min="12" max="12" width="10.421875" style="0" customWidth="1"/>
    <col min="13" max="13" width="14.57421875" style="0" customWidth="1"/>
    <col min="14" max="14" width="17.8515625" style="0" customWidth="1"/>
    <col min="15" max="15" width="9.421875" style="0" customWidth="1"/>
    <col min="16" max="16" width="11.28125" style="0" customWidth="1"/>
    <col min="17" max="18" width="12.57421875" style="0" customWidth="1"/>
  </cols>
  <sheetData>
    <row r="1" spans="1:68" ht="12.75">
      <c r="A1" s="5"/>
      <c r="B1" s="6" t="s">
        <v>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.75">
      <c r="A2" s="5"/>
      <c r="B2" s="8" t="s">
        <v>18</v>
      </c>
      <c r="C2" s="9"/>
      <c r="D2" s="9"/>
      <c r="E2" s="10"/>
      <c r="F2" s="10"/>
      <c r="G2" s="10"/>
      <c r="H2" s="10"/>
      <c r="I2" s="10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2.75">
      <c r="A3" s="5"/>
      <c r="B3" s="11" t="s">
        <v>66</v>
      </c>
      <c r="C3" s="11"/>
      <c r="D3" s="11"/>
      <c r="E3" s="5"/>
      <c r="F3" s="5"/>
      <c r="G3" s="5"/>
      <c r="H3" s="5"/>
      <c r="I3" s="12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04.25" customHeight="1">
      <c r="A4" s="34" t="s">
        <v>0</v>
      </c>
      <c r="B4" s="35" t="s">
        <v>1</v>
      </c>
      <c r="C4" s="36" t="s">
        <v>2</v>
      </c>
      <c r="D4" s="37" t="s">
        <v>26</v>
      </c>
      <c r="E4" s="37" t="s">
        <v>27</v>
      </c>
      <c r="F4" s="38" t="s">
        <v>28</v>
      </c>
      <c r="G4" s="39" t="s">
        <v>48</v>
      </c>
      <c r="H4" s="39" t="s">
        <v>47</v>
      </c>
      <c r="I4" s="40" t="s">
        <v>19</v>
      </c>
      <c r="J4" s="13" t="s">
        <v>63</v>
      </c>
      <c r="K4" s="53" t="s">
        <v>35</v>
      </c>
      <c r="L4" s="14" t="s">
        <v>64</v>
      </c>
      <c r="M4" s="54" t="s">
        <v>65</v>
      </c>
      <c r="N4" s="54" t="s">
        <v>36</v>
      </c>
      <c r="O4" s="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5.75" customHeight="1">
      <c r="A5" s="34"/>
      <c r="B5" s="35"/>
      <c r="C5" s="36"/>
      <c r="D5" s="37"/>
      <c r="E5" s="37"/>
      <c r="F5" s="38"/>
      <c r="G5" s="39"/>
      <c r="H5" s="39"/>
      <c r="I5" s="41" t="s">
        <v>29</v>
      </c>
      <c r="J5" s="13" t="s">
        <v>30</v>
      </c>
      <c r="K5" s="54" t="s">
        <v>31</v>
      </c>
      <c r="L5" s="14" t="s">
        <v>32</v>
      </c>
      <c r="M5" s="54" t="s">
        <v>33</v>
      </c>
      <c r="N5" s="54" t="s">
        <v>34</v>
      </c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39.75" customHeight="1">
      <c r="A6" s="42">
        <v>1</v>
      </c>
      <c r="B6" s="43" t="s">
        <v>24</v>
      </c>
      <c r="C6" s="44" t="s">
        <v>3</v>
      </c>
      <c r="D6" s="45">
        <v>135</v>
      </c>
      <c r="E6" s="45">
        <v>80</v>
      </c>
      <c r="F6" s="45">
        <v>0</v>
      </c>
      <c r="G6" s="45">
        <v>30</v>
      </c>
      <c r="H6" s="45">
        <v>35</v>
      </c>
      <c r="I6" s="46">
        <f>SUM(D6:H6)</f>
        <v>280</v>
      </c>
      <c r="J6" s="15"/>
      <c r="K6" s="55">
        <f>I6*J6</f>
        <v>0</v>
      </c>
      <c r="L6" s="16"/>
      <c r="M6" s="55">
        <f>K6*L6/100</f>
        <v>0</v>
      </c>
      <c r="N6" s="55">
        <f>K6+M6</f>
        <v>0</v>
      </c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39.75" customHeight="1">
      <c r="A7" s="42">
        <v>2</v>
      </c>
      <c r="B7" s="43" t="s">
        <v>23</v>
      </c>
      <c r="C7" s="44" t="s">
        <v>5</v>
      </c>
      <c r="D7" s="45">
        <v>150</v>
      </c>
      <c r="E7" s="45">
        <v>80</v>
      </c>
      <c r="F7" s="45">
        <v>150</v>
      </c>
      <c r="G7" s="45">
        <v>50</v>
      </c>
      <c r="H7" s="45">
        <v>20</v>
      </c>
      <c r="I7" s="46">
        <f aca="true" t="shared" si="0" ref="I7:I70">SUM(D7:H7)</f>
        <v>450</v>
      </c>
      <c r="J7" s="15"/>
      <c r="K7" s="55">
        <f aca="true" t="shared" si="1" ref="K7:K70">I7*J7</f>
        <v>0</v>
      </c>
      <c r="L7" s="16"/>
      <c r="M7" s="55">
        <f aca="true" t="shared" si="2" ref="M7:M70">K7*L7/100</f>
        <v>0</v>
      </c>
      <c r="N7" s="55">
        <f aca="true" t="shared" si="3" ref="N7:N70">K7+M7</f>
        <v>0</v>
      </c>
      <c r="O7" s="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39.75" customHeight="1">
      <c r="A8" s="42">
        <v>3</v>
      </c>
      <c r="B8" s="43" t="s">
        <v>46</v>
      </c>
      <c r="C8" s="44" t="s">
        <v>4</v>
      </c>
      <c r="D8" s="45">
        <v>30</v>
      </c>
      <c r="E8" s="45">
        <v>30</v>
      </c>
      <c r="F8" s="45">
        <v>30</v>
      </c>
      <c r="G8" s="45">
        <v>10</v>
      </c>
      <c r="H8" s="45">
        <v>10</v>
      </c>
      <c r="I8" s="46">
        <f t="shared" si="0"/>
        <v>110</v>
      </c>
      <c r="J8" s="15"/>
      <c r="K8" s="55">
        <f t="shared" si="1"/>
        <v>0</v>
      </c>
      <c r="L8" s="16"/>
      <c r="M8" s="55">
        <f t="shared" si="2"/>
        <v>0</v>
      </c>
      <c r="N8" s="55">
        <f t="shared" si="3"/>
        <v>0</v>
      </c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56.25" customHeight="1">
      <c r="A9" s="42">
        <v>4</v>
      </c>
      <c r="B9" s="43" t="s">
        <v>67</v>
      </c>
      <c r="C9" s="47" t="s">
        <v>3</v>
      </c>
      <c r="D9" s="45">
        <v>50</v>
      </c>
      <c r="E9" s="45">
        <v>40</v>
      </c>
      <c r="F9" s="45">
        <v>50</v>
      </c>
      <c r="G9" s="45">
        <v>30</v>
      </c>
      <c r="H9" s="45">
        <v>30</v>
      </c>
      <c r="I9" s="46">
        <f t="shared" si="0"/>
        <v>200</v>
      </c>
      <c r="J9" s="15"/>
      <c r="K9" s="55">
        <f t="shared" si="1"/>
        <v>0</v>
      </c>
      <c r="L9" s="16"/>
      <c r="M9" s="55">
        <f t="shared" si="2"/>
        <v>0</v>
      </c>
      <c r="N9" s="55">
        <f t="shared" si="3"/>
        <v>0</v>
      </c>
      <c r="O9" s="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39.75" customHeight="1">
      <c r="A10" s="42">
        <v>5</v>
      </c>
      <c r="B10" s="43" t="s">
        <v>68</v>
      </c>
      <c r="C10" s="47" t="s">
        <v>3</v>
      </c>
      <c r="D10" s="45">
        <v>150</v>
      </c>
      <c r="E10" s="45">
        <v>90</v>
      </c>
      <c r="F10" s="45">
        <v>170</v>
      </c>
      <c r="G10" s="45">
        <v>100</v>
      </c>
      <c r="H10" s="45">
        <v>60</v>
      </c>
      <c r="I10" s="46">
        <f t="shared" si="0"/>
        <v>570</v>
      </c>
      <c r="J10" s="15"/>
      <c r="K10" s="55">
        <f t="shared" si="1"/>
        <v>0</v>
      </c>
      <c r="L10" s="16"/>
      <c r="M10" s="55">
        <f t="shared" si="2"/>
        <v>0</v>
      </c>
      <c r="N10" s="55">
        <f t="shared" si="3"/>
        <v>0</v>
      </c>
      <c r="O10" s="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39.75" customHeight="1">
      <c r="A11" s="42">
        <v>6</v>
      </c>
      <c r="B11" s="43" t="s">
        <v>37</v>
      </c>
      <c r="C11" s="44" t="s">
        <v>3</v>
      </c>
      <c r="D11" s="45">
        <v>50</v>
      </c>
      <c r="E11" s="45">
        <v>50</v>
      </c>
      <c r="F11" s="45">
        <v>20</v>
      </c>
      <c r="G11" s="45">
        <v>30</v>
      </c>
      <c r="H11" s="45">
        <v>30</v>
      </c>
      <c r="I11" s="46">
        <f t="shared" si="0"/>
        <v>180</v>
      </c>
      <c r="J11" s="15"/>
      <c r="K11" s="55">
        <f t="shared" si="1"/>
        <v>0</v>
      </c>
      <c r="L11" s="16"/>
      <c r="M11" s="55">
        <f t="shared" si="2"/>
        <v>0</v>
      </c>
      <c r="N11" s="55">
        <f t="shared" si="3"/>
        <v>0</v>
      </c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39.75" customHeight="1">
      <c r="A12" s="42">
        <v>7</v>
      </c>
      <c r="B12" s="43" t="s">
        <v>6</v>
      </c>
      <c r="C12" s="44" t="s">
        <v>3</v>
      </c>
      <c r="D12" s="45">
        <v>25</v>
      </c>
      <c r="E12" s="45">
        <v>25</v>
      </c>
      <c r="F12" s="45">
        <v>25</v>
      </c>
      <c r="G12" s="45">
        <v>15</v>
      </c>
      <c r="H12" s="45">
        <v>15</v>
      </c>
      <c r="I12" s="46">
        <f t="shared" si="0"/>
        <v>105</v>
      </c>
      <c r="J12" s="15"/>
      <c r="K12" s="55">
        <f t="shared" si="1"/>
        <v>0</v>
      </c>
      <c r="L12" s="16"/>
      <c r="M12" s="55">
        <f t="shared" si="2"/>
        <v>0</v>
      </c>
      <c r="N12" s="55">
        <f t="shared" si="3"/>
        <v>0</v>
      </c>
      <c r="O12" s="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39.75" customHeight="1">
      <c r="A13" s="42">
        <v>8</v>
      </c>
      <c r="B13" s="43" t="s">
        <v>69</v>
      </c>
      <c r="C13" s="44" t="s">
        <v>3</v>
      </c>
      <c r="D13" s="45">
        <v>11</v>
      </c>
      <c r="E13" s="45">
        <v>1</v>
      </c>
      <c r="F13" s="45">
        <v>4</v>
      </c>
      <c r="G13" s="45">
        <v>0</v>
      </c>
      <c r="H13" s="45">
        <v>1</v>
      </c>
      <c r="I13" s="46">
        <f t="shared" si="0"/>
        <v>17</v>
      </c>
      <c r="J13" s="15"/>
      <c r="K13" s="55">
        <f t="shared" si="1"/>
        <v>0</v>
      </c>
      <c r="L13" s="16"/>
      <c r="M13" s="55">
        <f t="shared" si="2"/>
        <v>0</v>
      </c>
      <c r="N13" s="55">
        <f t="shared" si="3"/>
        <v>0</v>
      </c>
      <c r="O13" s="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66" customHeight="1">
      <c r="A14" s="42">
        <v>9</v>
      </c>
      <c r="B14" s="43" t="s">
        <v>70</v>
      </c>
      <c r="C14" s="44" t="s">
        <v>4</v>
      </c>
      <c r="D14" s="45">
        <v>11</v>
      </c>
      <c r="E14" s="45">
        <v>135</v>
      </c>
      <c r="F14" s="45">
        <v>0</v>
      </c>
      <c r="G14" s="45">
        <v>30</v>
      </c>
      <c r="H14" s="45">
        <v>3</v>
      </c>
      <c r="I14" s="46">
        <f t="shared" si="0"/>
        <v>179</v>
      </c>
      <c r="J14" s="15"/>
      <c r="K14" s="55">
        <f t="shared" si="1"/>
        <v>0</v>
      </c>
      <c r="L14" s="16"/>
      <c r="M14" s="55">
        <f t="shared" si="2"/>
        <v>0</v>
      </c>
      <c r="N14" s="55">
        <f t="shared" si="3"/>
        <v>0</v>
      </c>
      <c r="O14" s="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39.75" customHeight="1">
      <c r="A15" s="42">
        <v>10</v>
      </c>
      <c r="B15" s="43" t="s">
        <v>49</v>
      </c>
      <c r="C15" s="44" t="s">
        <v>4</v>
      </c>
      <c r="D15" s="45">
        <v>16</v>
      </c>
      <c r="E15" s="45">
        <v>8</v>
      </c>
      <c r="F15" s="45">
        <v>15</v>
      </c>
      <c r="G15" s="45">
        <v>3</v>
      </c>
      <c r="H15" s="45">
        <v>3</v>
      </c>
      <c r="I15" s="46">
        <f t="shared" si="0"/>
        <v>45</v>
      </c>
      <c r="J15" s="15"/>
      <c r="K15" s="55">
        <f t="shared" si="1"/>
        <v>0</v>
      </c>
      <c r="L15" s="16"/>
      <c r="M15" s="55">
        <f t="shared" si="2"/>
        <v>0</v>
      </c>
      <c r="N15" s="55">
        <f t="shared" si="3"/>
        <v>0</v>
      </c>
      <c r="O15" s="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66" customHeight="1">
      <c r="A16" s="42">
        <v>11</v>
      </c>
      <c r="B16" s="43" t="s">
        <v>71</v>
      </c>
      <c r="C16" s="44" t="s">
        <v>4</v>
      </c>
      <c r="D16" s="45">
        <v>150</v>
      </c>
      <c r="E16" s="45">
        <v>150</v>
      </c>
      <c r="F16" s="45">
        <v>200</v>
      </c>
      <c r="G16" s="45">
        <v>45</v>
      </c>
      <c r="H16" s="45">
        <v>45</v>
      </c>
      <c r="I16" s="46">
        <f t="shared" si="0"/>
        <v>590</v>
      </c>
      <c r="J16" s="15"/>
      <c r="K16" s="55">
        <f t="shared" si="1"/>
        <v>0</v>
      </c>
      <c r="L16" s="16"/>
      <c r="M16" s="55">
        <f t="shared" si="2"/>
        <v>0</v>
      </c>
      <c r="N16" s="55">
        <f t="shared" si="3"/>
        <v>0</v>
      </c>
      <c r="O16" s="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39.75" customHeight="1">
      <c r="A17" s="42">
        <v>12</v>
      </c>
      <c r="B17" s="43" t="s">
        <v>38</v>
      </c>
      <c r="C17" s="44" t="s">
        <v>3</v>
      </c>
      <c r="D17" s="45">
        <v>200</v>
      </c>
      <c r="E17" s="45">
        <v>70</v>
      </c>
      <c r="F17" s="45">
        <v>50</v>
      </c>
      <c r="G17" s="45">
        <v>80</v>
      </c>
      <c r="H17" s="45">
        <v>70</v>
      </c>
      <c r="I17" s="46">
        <f t="shared" si="0"/>
        <v>470</v>
      </c>
      <c r="J17" s="15"/>
      <c r="K17" s="55">
        <f t="shared" si="1"/>
        <v>0</v>
      </c>
      <c r="L17" s="16"/>
      <c r="M17" s="55">
        <f t="shared" si="2"/>
        <v>0</v>
      </c>
      <c r="N17" s="55">
        <f t="shared" si="3"/>
        <v>0</v>
      </c>
      <c r="O17" s="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39.75" customHeight="1">
      <c r="A18" s="42">
        <v>13</v>
      </c>
      <c r="B18" s="43" t="s">
        <v>61</v>
      </c>
      <c r="C18" s="44" t="s">
        <v>4</v>
      </c>
      <c r="D18" s="45">
        <v>15</v>
      </c>
      <c r="E18" s="45">
        <v>5</v>
      </c>
      <c r="F18" s="45">
        <v>50</v>
      </c>
      <c r="G18" s="45">
        <v>2</v>
      </c>
      <c r="H18" s="45">
        <v>3</v>
      </c>
      <c r="I18" s="46">
        <f t="shared" si="0"/>
        <v>75</v>
      </c>
      <c r="J18" s="15"/>
      <c r="K18" s="55">
        <f t="shared" si="1"/>
        <v>0</v>
      </c>
      <c r="L18" s="16"/>
      <c r="M18" s="55">
        <f t="shared" si="2"/>
        <v>0</v>
      </c>
      <c r="N18" s="55">
        <f t="shared" si="3"/>
        <v>0</v>
      </c>
      <c r="O18" s="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39.75" customHeight="1">
      <c r="A19" s="42">
        <v>14</v>
      </c>
      <c r="B19" s="43" t="s">
        <v>72</v>
      </c>
      <c r="C19" s="44" t="s">
        <v>4</v>
      </c>
      <c r="D19" s="45">
        <v>40</v>
      </c>
      <c r="E19" s="45">
        <v>15</v>
      </c>
      <c r="F19" s="45">
        <v>0</v>
      </c>
      <c r="G19" s="45">
        <v>10</v>
      </c>
      <c r="H19" s="45">
        <v>10</v>
      </c>
      <c r="I19" s="46">
        <f t="shared" si="0"/>
        <v>75</v>
      </c>
      <c r="J19" s="15"/>
      <c r="K19" s="55">
        <f t="shared" si="1"/>
        <v>0</v>
      </c>
      <c r="L19" s="16"/>
      <c r="M19" s="55">
        <f t="shared" si="2"/>
        <v>0</v>
      </c>
      <c r="N19" s="55">
        <f t="shared" si="3"/>
        <v>0</v>
      </c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39.75" customHeight="1">
      <c r="A20" s="42">
        <v>15</v>
      </c>
      <c r="B20" s="43" t="s">
        <v>73</v>
      </c>
      <c r="C20" s="44" t="s">
        <v>4</v>
      </c>
      <c r="D20" s="45">
        <v>40</v>
      </c>
      <c r="E20" s="45">
        <v>15</v>
      </c>
      <c r="F20" s="45">
        <v>0</v>
      </c>
      <c r="G20" s="45">
        <v>10</v>
      </c>
      <c r="H20" s="45">
        <v>10</v>
      </c>
      <c r="I20" s="46">
        <f t="shared" si="0"/>
        <v>75</v>
      </c>
      <c r="J20" s="15"/>
      <c r="K20" s="55">
        <f t="shared" si="1"/>
        <v>0</v>
      </c>
      <c r="L20" s="16"/>
      <c r="M20" s="55">
        <f t="shared" si="2"/>
        <v>0</v>
      </c>
      <c r="N20" s="55">
        <f t="shared" si="3"/>
        <v>0</v>
      </c>
      <c r="O20" s="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39.75" customHeight="1">
      <c r="A21" s="42">
        <v>16</v>
      </c>
      <c r="B21" s="43" t="s">
        <v>74</v>
      </c>
      <c r="C21" s="44" t="s">
        <v>4</v>
      </c>
      <c r="D21" s="45">
        <v>30</v>
      </c>
      <c r="E21" s="45">
        <v>5</v>
      </c>
      <c r="F21" s="45">
        <v>0</v>
      </c>
      <c r="G21" s="45">
        <v>0</v>
      </c>
      <c r="H21" s="45">
        <v>5</v>
      </c>
      <c r="I21" s="46">
        <f t="shared" si="0"/>
        <v>40</v>
      </c>
      <c r="J21" s="15"/>
      <c r="K21" s="55">
        <f t="shared" si="1"/>
        <v>0</v>
      </c>
      <c r="L21" s="16"/>
      <c r="M21" s="55">
        <f t="shared" si="2"/>
        <v>0</v>
      </c>
      <c r="N21" s="55">
        <f t="shared" si="3"/>
        <v>0</v>
      </c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39.75" customHeight="1">
      <c r="A22" s="42">
        <v>17</v>
      </c>
      <c r="B22" s="48" t="s">
        <v>75</v>
      </c>
      <c r="C22" s="47" t="s">
        <v>4</v>
      </c>
      <c r="D22" s="49">
        <v>30</v>
      </c>
      <c r="E22" s="49">
        <v>10</v>
      </c>
      <c r="F22" s="49">
        <v>10</v>
      </c>
      <c r="G22" s="49">
        <v>20</v>
      </c>
      <c r="H22" s="49">
        <v>10</v>
      </c>
      <c r="I22" s="46">
        <f t="shared" si="0"/>
        <v>80</v>
      </c>
      <c r="J22" s="15"/>
      <c r="K22" s="55">
        <f t="shared" si="1"/>
        <v>0</v>
      </c>
      <c r="L22" s="16"/>
      <c r="M22" s="55">
        <f t="shared" si="2"/>
        <v>0</v>
      </c>
      <c r="N22" s="55">
        <f t="shared" si="3"/>
        <v>0</v>
      </c>
      <c r="O22" s="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39.75" customHeight="1">
      <c r="A23" s="42">
        <v>18</v>
      </c>
      <c r="B23" s="48" t="s">
        <v>76</v>
      </c>
      <c r="C23" s="47" t="s">
        <v>4</v>
      </c>
      <c r="D23" s="49">
        <v>40</v>
      </c>
      <c r="E23" s="49">
        <v>15</v>
      </c>
      <c r="F23" s="49">
        <v>40</v>
      </c>
      <c r="G23" s="49">
        <v>5</v>
      </c>
      <c r="H23" s="49">
        <v>20</v>
      </c>
      <c r="I23" s="46">
        <f t="shared" si="0"/>
        <v>120</v>
      </c>
      <c r="J23" s="15"/>
      <c r="K23" s="55">
        <f t="shared" si="1"/>
        <v>0</v>
      </c>
      <c r="L23" s="16"/>
      <c r="M23" s="55">
        <f t="shared" si="2"/>
        <v>0</v>
      </c>
      <c r="N23" s="55">
        <f t="shared" si="3"/>
        <v>0</v>
      </c>
      <c r="O23" s="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39.75" customHeight="1">
      <c r="A24" s="42">
        <v>19</v>
      </c>
      <c r="B24" s="48" t="s">
        <v>77</v>
      </c>
      <c r="C24" s="47" t="s">
        <v>7</v>
      </c>
      <c r="D24" s="50">
        <v>10</v>
      </c>
      <c r="E24" s="50">
        <v>5</v>
      </c>
      <c r="F24" s="50">
        <v>10</v>
      </c>
      <c r="G24" s="50">
        <v>0</v>
      </c>
      <c r="H24" s="50">
        <v>5</v>
      </c>
      <c r="I24" s="46">
        <f t="shared" si="0"/>
        <v>30</v>
      </c>
      <c r="J24" s="15"/>
      <c r="K24" s="55">
        <f t="shared" si="1"/>
        <v>0</v>
      </c>
      <c r="L24" s="16"/>
      <c r="M24" s="55">
        <f t="shared" si="2"/>
        <v>0</v>
      </c>
      <c r="N24" s="55">
        <f t="shared" si="3"/>
        <v>0</v>
      </c>
      <c r="O24" s="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39.75" customHeight="1">
      <c r="A25" s="42">
        <v>20</v>
      </c>
      <c r="B25" s="48" t="s">
        <v>8</v>
      </c>
      <c r="C25" s="47" t="s">
        <v>3</v>
      </c>
      <c r="D25" s="49">
        <v>40</v>
      </c>
      <c r="E25" s="49">
        <v>20</v>
      </c>
      <c r="F25" s="49">
        <v>20</v>
      </c>
      <c r="G25" s="49">
        <v>10</v>
      </c>
      <c r="H25" s="49">
        <v>10</v>
      </c>
      <c r="I25" s="46">
        <f t="shared" si="0"/>
        <v>100</v>
      </c>
      <c r="J25" s="15"/>
      <c r="K25" s="55">
        <f t="shared" si="1"/>
        <v>0</v>
      </c>
      <c r="L25" s="16"/>
      <c r="M25" s="55">
        <f t="shared" si="2"/>
        <v>0</v>
      </c>
      <c r="N25" s="55">
        <f t="shared" si="3"/>
        <v>0</v>
      </c>
      <c r="O25" s="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39.75" customHeight="1">
      <c r="A26" s="42">
        <v>21</v>
      </c>
      <c r="B26" s="43" t="s">
        <v>42</v>
      </c>
      <c r="C26" s="44" t="s">
        <v>3</v>
      </c>
      <c r="D26" s="45">
        <v>50</v>
      </c>
      <c r="E26" s="45">
        <v>50</v>
      </c>
      <c r="F26" s="45">
        <v>50</v>
      </c>
      <c r="G26" s="45">
        <v>30</v>
      </c>
      <c r="H26" s="45">
        <v>30</v>
      </c>
      <c r="I26" s="46">
        <f t="shared" si="0"/>
        <v>210</v>
      </c>
      <c r="J26" s="15"/>
      <c r="K26" s="55">
        <f t="shared" si="1"/>
        <v>0</v>
      </c>
      <c r="L26" s="16"/>
      <c r="M26" s="55">
        <f t="shared" si="2"/>
        <v>0</v>
      </c>
      <c r="N26" s="55">
        <f t="shared" si="3"/>
        <v>0</v>
      </c>
      <c r="O26" s="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39.75" customHeight="1">
      <c r="A27" s="42">
        <v>22</v>
      </c>
      <c r="B27" s="43" t="s">
        <v>78</v>
      </c>
      <c r="C27" s="44" t="s">
        <v>4</v>
      </c>
      <c r="D27" s="45">
        <v>150</v>
      </c>
      <c r="E27" s="45">
        <v>200</v>
      </c>
      <c r="F27" s="45">
        <v>20</v>
      </c>
      <c r="G27" s="45">
        <v>20</v>
      </c>
      <c r="H27" s="45">
        <v>40</v>
      </c>
      <c r="I27" s="46">
        <f t="shared" si="0"/>
        <v>430</v>
      </c>
      <c r="J27" s="15"/>
      <c r="K27" s="55">
        <f t="shared" si="1"/>
        <v>0</v>
      </c>
      <c r="L27" s="16"/>
      <c r="M27" s="55">
        <f t="shared" si="2"/>
        <v>0</v>
      </c>
      <c r="N27" s="55">
        <f t="shared" si="3"/>
        <v>0</v>
      </c>
      <c r="O27" s="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39.75" customHeight="1">
      <c r="A28" s="42">
        <v>23</v>
      </c>
      <c r="B28" s="43" t="s">
        <v>45</v>
      </c>
      <c r="C28" s="44" t="s">
        <v>4</v>
      </c>
      <c r="D28" s="45">
        <v>10</v>
      </c>
      <c r="E28" s="45">
        <v>0</v>
      </c>
      <c r="F28" s="45">
        <v>0</v>
      </c>
      <c r="G28" s="45">
        <v>0</v>
      </c>
      <c r="H28" s="45">
        <v>0</v>
      </c>
      <c r="I28" s="46">
        <f t="shared" si="0"/>
        <v>10</v>
      </c>
      <c r="J28" s="15"/>
      <c r="K28" s="55">
        <f t="shared" si="1"/>
        <v>0</v>
      </c>
      <c r="L28" s="16"/>
      <c r="M28" s="55">
        <f t="shared" si="2"/>
        <v>0</v>
      </c>
      <c r="N28" s="55">
        <f t="shared" si="3"/>
        <v>0</v>
      </c>
      <c r="O28" s="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39.75" customHeight="1">
      <c r="A29" s="42">
        <v>24</v>
      </c>
      <c r="B29" s="43" t="s">
        <v>41</v>
      </c>
      <c r="C29" s="44" t="s">
        <v>7</v>
      </c>
      <c r="D29" s="45">
        <v>2</v>
      </c>
      <c r="E29" s="45">
        <v>4</v>
      </c>
      <c r="F29" s="45">
        <v>0</v>
      </c>
      <c r="G29" s="45">
        <v>0</v>
      </c>
      <c r="H29" s="45">
        <v>6</v>
      </c>
      <c r="I29" s="46">
        <f t="shared" si="0"/>
        <v>12</v>
      </c>
      <c r="J29" s="15"/>
      <c r="K29" s="55">
        <f t="shared" si="1"/>
        <v>0</v>
      </c>
      <c r="L29" s="16"/>
      <c r="M29" s="55">
        <f t="shared" si="2"/>
        <v>0</v>
      </c>
      <c r="N29" s="55">
        <f t="shared" si="3"/>
        <v>0</v>
      </c>
      <c r="O29" s="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39.75" customHeight="1">
      <c r="A30" s="42">
        <v>25</v>
      </c>
      <c r="B30" s="43" t="s">
        <v>9</v>
      </c>
      <c r="C30" s="44" t="s">
        <v>3</v>
      </c>
      <c r="D30" s="45">
        <v>200</v>
      </c>
      <c r="E30" s="45">
        <v>120</v>
      </c>
      <c r="F30" s="45">
        <v>300</v>
      </c>
      <c r="G30" s="45">
        <v>80</v>
      </c>
      <c r="H30" s="45">
        <v>60</v>
      </c>
      <c r="I30" s="46">
        <f t="shared" si="0"/>
        <v>760</v>
      </c>
      <c r="J30" s="15"/>
      <c r="K30" s="55">
        <f t="shared" si="1"/>
        <v>0</v>
      </c>
      <c r="L30" s="16"/>
      <c r="M30" s="55">
        <f t="shared" si="2"/>
        <v>0</v>
      </c>
      <c r="N30" s="55">
        <f t="shared" si="3"/>
        <v>0</v>
      </c>
      <c r="O30" s="5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39.75" customHeight="1">
      <c r="A31" s="42">
        <v>26</v>
      </c>
      <c r="B31" s="43" t="s">
        <v>79</v>
      </c>
      <c r="C31" s="44" t="s">
        <v>3</v>
      </c>
      <c r="D31" s="45">
        <v>250</v>
      </c>
      <c r="E31" s="45">
        <v>150</v>
      </c>
      <c r="F31" s="45">
        <v>300</v>
      </c>
      <c r="G31" s="45">
        <v>80</v>
      </c>
      <c r="H31" s="45">
        <v>50</v>
      </c>
      <c r="I31" s="46">
        <f t="shared" si="0"/>
        <v>830</v>
      </c>
      <c r="J31" s="15"/>
      <c r="K31" s="55">
        <f t="shared" si="1"/>
        <v>0</v>
      </c>
      <c r="L31" s="16"/>
      <c r="M31" s="55">
        <f t="shared" si="2"/>
        <v>0</v>
      </c>
      <c r="N31" s="55">
        <f t="shared" si="3"/>
        <v>0</v>
      </c>
      <c r="O31" s="5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39.75" customHeight="1">
      <c r="A32" s="42">
        <v>27</v>
      </c>
      <c r="B32" s="43" t="s">
        <v>43</v>
      </c>
      <c r="C32" s="44" t="s">
        <v>3</v>
      </c>
      <c r="D32" s="45">
        <v>40</v>
      </c>
      <c r="E32" s="45">
        <v>20</v>
      </c>
      <c r="F32" s="45">
        <v>40</v>
      </c>
      <c r="G32" s="45">
        <v>30</v>
      </c>
      <c r="H32" s="45">
        <v>10</v>
      </c>
      <c r="I32" s="46">
        <f t="shared" si="0"/>
        <v>140</v>
      </c>
      <c r="J32" s="15"/>
      <c r="K32" s="55">
        <f t="shared" si="1"/>
        <v>0</v>
      </c>
      <c r="L32" s="16"/>
      <c r="M32" s="55">
        <f t="shared" si="2"/>
        <v>0</v>
      </c>
      <c r="N32" s="55">
        <f t="shared" si="3"/>
        <v>0</v>
      </c>
      <c r="O32" s="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39.75" customHeight="1">
      <c r="A33" s="42">
        <v>28</v>
      </c>
      <c r="B33" s="43" t="s">
        <v>80</v>
      </c>
      <c r="C33" s="44" t="s">
        <v>5</v>
      </c>
      <c r="D33" s="45">
        <v>60</v>
      </c>
      <c r="E33" s="45">
        <v>20</v>
      </c>
      <c r="F33" s="45">
        <v>30</v>
      </c>
      <c r="G33" s="45">
        <v>20</v>
      </c>
      <c r="H33" s="45">
        <v>20</v>
      </c>
      <c r="I33" s="46">
        <f t="shared" si="0"/>
        <v>150</v>
      </c>
      <c r="J33" s="15"/>
      <c r="K33" s="55">
        <f t="shared" si="1"/>
        <v>0</v>
      </c>
      <c r="L33" s="16"/>
      <c r="M33" s="55">
        <f t="shared" si="2"/>
        <v>0</v>
      </c>
      <c r="N33" s="55">
        <f t="shared" si="3"/>
        <v>0</v>
      </c>
      <c r="O33" s="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62.25" customHeight="1">
      <c r="A34" s="42">
        <v>29</v>
      </c>
      <c r="B34" s="43" t="s">
        <v>81</v>
      </c>
      <c r="C34" s="44" t="s">
        <v>3</v>
      </c>
      <c r="D34" s="45">
        <v>100</v>
      </c>
      <c r="E34" s="45">
        <v>80</v>
      </c>
      <c r="F34" s="45">
        <v>170</v>
      </c>
      <c r="G34" s="45">
        <v>60</v>
      </c>
      <c r="H34" s="45">
        <v>30</v>
      </c>
      <c r="I34" s="46">
        <f t="shared" si="0"/>
        <v>440</v>
      </c>
      <c r="J34" s="15"/>
      <c r="K34" s="55">
        <f t="shared" si="1"/>
        <v>0</v>
      </c>
      <c r="L34" s="16"/>
      <c r="M34" s="55">
        <f t="shared" si="2"/>
        <v>0</v>
      </c>
      <c r="N34" s="55">
        <f t="shared" si="3"/>
        <v>0</v>
      </c>
      <c r="O34" s="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39.75" customHeight="1">
      <c r="A35" s="42">
        <v>30</v>
      </c>
      <c r="B35" s="43" t="s">
        <v>82</v>
      </c>
      <c r="C35" s="44" t="s">
        <v>4</v>
      </c>
      <c r="D35" s="45">
        <v>0</v>
      </c>
      <c r="E35" s="45">
        <v>0</v>
      </c>
      <c r="F35" s="45">
        <v>2</v>
      </c>
      <c r="G35" s="45">
        <v>1</v>
      </c>
      <c r="H35" s="45">
        <v>1</v>
      </c>
      <c r="I35" s="46">
        <f t="shared" si="0"/>
        <v>4</v>
      </c>
      <c r="J35" s="15"/>
      <c r="K35" s="55">
        <f t="shared" si="1"/>
        <v>0</v>
      </c>
      <c r="L35" s="16"/>
      <c r="M35" s="55">
        <f t="shared" si="2"/>
        <v>0</v>
      </c>
      <c r="N35" s="55">
        <f t="shared" si="3"/>
        <v>0</v>
      </c>
      <c r="O35" s="5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39.75" customHeight="1">
      <c r="A36" s="42">
        <v>31</v>
      </c>
      <c r="B36" s="43" t="s">
        <v>83</v>
      </c>
      <c r="C36" s="44" t="s">
        <v>3</v>
      </c>
      <c r="D36" s="45">
        <v>45</v>
      </c>
      <c r="E36" s="45">
        <v>15</v>
      </c>
      <c r="F36" s="45">
        <v>50</v>
      </c>
      <c r="G36" s="45">
        <v>10</v>
      </c>
      <c r="H36" s="45">
        <v>20</v>
      </c>
      <c r="I36" s="46">
        <f t="shared" si="0"/>
        <v>140</v>
      </c>
      <c r="J36" s="15"/>
      <c r="K36" s="55">
        <f t="shared" si="1"/>
        <v>0</v>
      </c>
      <c r="L36" s="16"/>
      <c r="M36" s="55">
        <f t="shared" si="2"/>
        <v>0</v>
      </c>
      <c r="N36" s="55">
        <f t="shared" si="3"/>
        <v>0</v>
      </c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69" customHeight="1">
      <c r="A37" s="42">
        <v>32</v>
      </c>
      <c r="B37" s="43" t="s">
        <v>39</v>
      </c>
      <c r="C37" s="44" t="s">
        <v>3</v>
      </c>
      <c r="D37" s="45">
        <v>1000</v>
      </c>
      <c r="E37" s="45">
        <v>60</v>
      </c>
      <c r="F37" s="45">
        <v>120</v>
      </c>
      <c r="G37" s="45">
        <v>300</v>
      </c>
      <c r="H37" s="45">
        <v>350</v>
      </c>
      <c r="I37" s="46">
        <f t="shared" si="0"/>
        <v>1830</v>
      </c>
      <c r="J37" s="15"/>
      <c r="K37" s="55">
        <f t="shared" si="1"/>
        <v>0</v>
      </c>
      <c r="L37" s="16"/>
      <c r="M37" s="55">
        <f t="shared" si="2"/>
        <v>0</v>
      </c>
      <c r="N37" s="55">
        <f t="shared" si="3"/>
        <v>0</v>
      </c>
      <c r="O37" s="5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39.75" customHeight="1">
      <c r="A38" s="42">
        <v>33</v>
      </c>
      <c r="B38" s="43" t="s">
        <v>84</v>
      </c>
      <c r="C38" s="44" t="s">
        <v>85</v>
      </c>
      <c r="D38" s="45">
        <v>25</v>
      </c>
      <c r="E38" s="45">
        <v>30</v>
      </c>
      <c r="F38" s="45">
        <v>35</v>
      </c>
      <c r="G38" s="45">
        <v>15</v>
      </c>
      <c r="H38" s="45">
        <v>15</v>
      </c>
      <c r="I38" s="46">
        <f t="shared" si="0"/>
        <v>120</v>
      </c>
      <c r="J38" s="15"/>
      <c r="K38" s="55">
        <f t="shared" si="1"/>
        <v>0</v>
      </c>
      <c r="L38" s="16"/>
      <c r="M38" s="55">
        <f t="shared" si="2"/>
        <v>0</v>
      </c>
      <c r="N38" s="55">
        <f t="shared" si="3"/>
        <v>0</v>
      </c>
      <c r="O38" s="5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45.75" customHeight="1">
      <c r="A39" s="42">
        <v>34</v>
      </c>
      <c r="B39" s="43" t="s">
        <v>86</v>
      </c>
      <c r="C39" s="44" t="s">
        <v>3</v>
      </c>
      <c r="D39" s="45">
        <v>180</v>
      </c>
      <c r="E39" s="45">
        <v>0</v>
      </c>
      <c r="F39" s="45">
        <v>350</v>
      </c>
      <c r="G39" s="45">
        <v>200</v>
      </c>
      <c r="H39" s="45">
        <v>200</v>
      </c>
      <c r="I39" s="46">
        <f t="shared" si="0"/>
        <v>930</v>
      </c>
      <c r="J39" s="15"/>
      <c r="K39" s="55">
        <f t="shared" si="1"/>
        <v>0</v>
      </c>
      <c r="L39" s="16"/>
      <c r="M39" s="55">
        <f t="shared" si="2"/>
        <v>0</v>
      </c>
      <c r="N39" s="55">
        <f t="shared" si="3"/>
        <v>0</v>
      </c>
      <c r="O39" s="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39.75" customHeight="1">
      <c r="A40" s="42">
        <v>35</v>
      </c>
      <c r="B40" s="43" t="s">
        <v>87</v>
      </c>
      <c r="C40" s="44" t="s">
        <v>3</v>
      </c>
      <c r="D40" s="45">
        <v>500</v>
      </c>
      <c r="E40" s="45">
        <v>200</v>
      </c>
      <c r="F40" s="45">
        <v>500</v>
      </c>
      <c r="G40" s="45">
        <v>150</v>
      </c>
      <c r="H40" s="45">
        <v>90</v>
      </c>
      <c r="I40" s="46">
        <f t="shared" si="0"/>
        <v>1440</v>
      </c>
      <c r="J40" s="15"/>
      <c r="K40" s="55">
        <f t="shared" si="1"/>
        <v>0</v>
      </c>
      <c r="L40" s="16"/>
      <c r="M40" s="55">
        <f t="shared" si="2"/>
        <v>0</v>
      </c>
      <c r="N40" s="55">
        <f t="shared" si="3"/>
        <v>0</v>
      </c>
      <c r="O40" s="5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39.75" customHeight="1">
      <c r="A41" s="42">
        <v>36</v>
      </c>
      <c r="B41" s="43" t="s">
        <v>88</v>
      </c>
      <c r="C41" s="44" t="s">
        <v>3</v>
      </c>
      <c r="D41" s="45">
        <v>10</v>
      </c>
      <c r="E41" s="45">
        <v>0</v>
      </c>
      <c r="F41" s="45">
        <v>0</v>
      </c>
      <c r="G41" s="45">
        <v>0</v>
      </c>
      <c r="H41" s="45">
        <v>10</v>
      </c>
      <c r="I41" s="46">
        <f t="shared" si="0"/>
        <v>20</v>
      </c>
      <c r="J41" s="15"/>
      <c r="K41" s="55">
        <f t="shared" si="1"/>
        <v>0</v>
      </c>
      <c r="L41" s="16"/>
      <c r="M41" s="55">
        <f t="shared" si="2"/>
        <v>0</v>
      </c>
      <c r="N41" s="55">
        <f t="shared" si="3"/>
        <v>0</v>
      </c>
      <c r="O41" s="5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39.75" customHeight="1">
      <c r="A42" s="42">
        <v>37</v>
      </c>
      <c r="B42" s="43" t="s">
        <v>25</v>
      </c>
      <c r="C42" s="44" t="s">
        <v>3</v>
      </c>
      <c r="D42" s="45">
        <v>20</v>
      </c>
      <c r="E42" s="45">
        <v>10</v>
      </c>
      <c r="F42" s="45">
        <v>20</v>
      </c>
      <c r="G42" s="45">
        <v>10</v>
      </c>
      <c r="H42" s="45">
        <v>10</v>
      </c>
      <c r="I42" s="46">
        <f t="shared" si="0"/>
        <v>70</v>
      </c>
      <c r="J42" s="15"/>
      <c r="K42" s="55">
        <f t="shared" si="1"/>
        <v>0</v>
      </c>
      <c r="L42" s="16"/>
      <c r="M42" s="55">
        <f t="shared" si="2"/>
        <v>0</v>
      </c>
      <c r="N42" s="55">
        <f t="shared" si="3"/>
        <v>0</v>
      </c>
      <c r="O42" s="5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39.75" customHeight="1">
      <c r="A43" s="42">
        <v>38</v>
      </c>
      <c r="B43" s="43" t="s">
        <v>51</v>
      </c>
      <c r="C43" s="44" t="s">
        <v>3</v>
      </c>
      <c r="D43" s="45">
        <v>115</v>
      </c>
      <c r="E43" s="45">
        <v>35</v>
      </c>
      <c r="F43" s="45">
        <v>50</v>
      </c>
      <c r="G43" s="45">
        <v>10</v>
      </c>
      <c r="H43" s="45">
        <v>25</v>
      </c>
      <c r="I43" s="46">
        <f t="shared" si="0"/>
        <v>235</v>
      </c>
      <c r="J43" s="15"/>
      <c r="K43" s="55">
        <f t="shared" si="1"/>
        <v>0</v>
      </c>
      <c r="L43" s="16"/>
      <c r="M43" s="55">
        <f t="shared" si="2"/>
        <v>0</v>
      </c>
      <c r="N43" s="55">
        <f t="shared" si="3"/>
        <v>0</v>
      </c>
      <c r="O43" s="5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39.75" customHeight="1">
      <c r="A44" s="42">
        <v>39</v>
      </c>
      <c r="B44" s="43" t="s">
        <v>11</v>
      </c>
      <c r="C44" s="44" t="s">
        <v>3</v>
      </c>
      <c r="D44" s="45">
        <v>220</v>
      </c>
      <c r="E44" s="45">
        <v>100</v>
      </c>
      <c r="F44" s="45">
        <v>50</v>
      </c>
      <c r="G44" s="45">
        <v>40</v>
      </c>
      <c r="H44" s="45">
        <v>40</v>
      </c>
      <c r="I44" s="46">
        <f t="shared" si="0"/>
        <v>450</v>
      </c>
      <c r="J44" s="15"/>
      <c r="K44" s="55">
        <f t="shared" si="1"/>
        <v>0</v>
      </c>
      <c r="L44" s="16"/>
      <c r="M44" s="55">
        <f t="shared" si="2"/>
        <v>0</v>
      </c>
      <c r="N44" s="55">
        <f t="shared" si="3"/>
        <v>0</v>
      </c>
      <c r="O44" s="5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39.75" customHeight="1">
      <c r="A45" s="42">
        <v>40</v>
      </c>
      <c r="B45" s="43" t="s">
        <v>50</v>
      </c>
      <c r="C45" s="44" t="s">
        <v>10</v>
      </c>
      <c r="D45" s="45">
        <v>50</v>
      </c>
      <c r="E45" s="45">
        <v>20</v>
      </c>
      <c r="F45" s="45">
        <v>0</v>
      </c>
      <c r="G45" s="45">
        <v>0</v>
      </c>
      <c r="H45" s="45">
        <v>10</v>
      </c>
      <c r="I45" s="46">
        <f t="shared" si="0"/>
        <v>80</v>
      </c>
      <c r="J45" s="15"/>
      <c r="K45" s="55">
        <f t="shared" si="1"/>
        <v>0</v>
      </c>
      <c r="L45" s="16"/>
      <c r="M45" s="55">
        <f t="shared" si="2"/>
        <v>0</v>
      </c>
      <c r="N45" s="55">
        <f t="shared" si="3"/>
        <v>0</v>
      </c>
      <c r="O45" s="5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39.75" customHeight="1">
      <c r="A46" s="42">
        <v>41</v>
      </c>
      <c r="B46" s="43" t="s">
        <v>13</v>
      </c>
      <c r="C46" s="44" t="s">
        <v>3</v>
      </c>
      <c r="D46" s="45">
        <v>350</v>
      </c>
      <c r="E46" s="45">
        <v>200</v>
      </c>
      <c r="F46" s="45">
        <v>300</v>
      </c>
      <c r="G46" s="45">
        <v>200</v>
      </c>
      <c r="H46" s="45">
        <v>80</v>
      </c>
      <c r="I46" s="46">
        <f t="shared" si="0"/>
        <v>1130</v>
      </c>
      <c r="J46" s="15"/>
      <c r="K46" s="55">
        <f t="shared" si="1"/>
        <v>0</v>
      </c>
      <c r="L46" s="16"/>
      <c r="M46" s="55">
        <f t="shared" si="2"/>
        <v>0</v>
      </c>
      <c r="N46" s="55">
        <f t="shared" si="3"/>
        <v>0</v>
      </c>
      <c r="O46" s="5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39.75" customHeight="1">
      <c r="A47" s="42">
        <v>42</v>
      </c>
      <c r="B47" s="43" t="s">
        <v>12</v>
      </c>
      <c r="C47" s="44" t="s">
        <v>3</v>
      </c>
      <c r="D47" s="45">
        <v>350</v>
      </c>
      <c r="E47" s="45">
        <v>200</v>
      </c>
      <c r="F47" s="45">
        <v>30</v>
      </c>
      <c r="G47" s="45">
        <v>200</v>
      </c>
      <c r="H47" s="45">
        <v>40</v>
      </c>
      <c r="I47" s="46">
        <f t="shared" si="0"/>
        <v>820</v>
      </c>
      <c r="J47" s="15"/>
      <c r="K47" s="55">
        <f t="shared" si="1"/>
        <v>0</v>
      </c>
      <c r="L47" s="16"/>
      <c r="M47" s="55">
        <f t="shared" si="2"/>
        <v>0</v>
      </c>
      <c r="N47" s="55">
        <f t="shared" si="3"/>
        <v>0</v>
      </c>
      <c r="O47" s="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39.75" customHeight="1">
      <c r="A48" s="42">
        <v>43</v>
      </c>
      <c r="B48" s="43" t="s">
        <v>14</v>
      </c>
      <c r="C48" s="44" t="s">
        <v>7</v>
      </c>
      <c r="D48" s="45">
        <v>120</v>
      </c>
      <c r="E48" s="45">
        <v>45</v>
      </c>
      <c r="F48" s="45">
        <v>10</v>
      </c>
      <c r="G48" s="45">
        <v>0</v>
      </c>
      <c r="H48" s="45">
        <v>15</v>
      </c>
      <c r="I48" s="46">
        <f t="shared" si="0"/>
        <v>190</v>
      </c>
      <c r="J48" s="15"/>
      <c r="K48" s="55">
        <f t="shared" si="1"/>
        <v>0</v>
      </c>
      <c r="L48" s="16"/>
      <c r="M48" s="55">
        <f t="shared" si="2"/>
        <v>0</v>
      </c>
      <c r="N48" s="55">
        <f t="shared" si="3"/>
        <v>0</v>
      </c>
      <c r="O48" s="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39.75" customHeight="1">
      <c r="A49" s="42">
        <v>44</v>
      </c>
      <c r="B49" s="43" t="s">
        <v>89</v>
      </c>
      <c r="C49" s="44" t="s">
        <v>4</v>
      </c>
      <c r="D49" s="45">
        <v>200</v>
      </c>
      <c r="E49" s="45">
        <v>110</v>
      </c>
      <c r="F49" s="45">
        <v>100</v>
      </c>
      <c r="G49" s="45">
        <v>50</v>
      </c>
      <c r="H49" s="45">
        <v>50</v>
      </c>
      <c r="I49" s="46">
        <f t="shared" si="0"/>
        <v>510</v>
      </c>
      <c r="J49" s="15"/>
      <c r="K49" s="55">
        <f t="shared" si="1"/>
        <v>0</v>
      </c>
      <c r="L49" s="16"/>
      <c r="M49" s="55">
        <f t="shared" si="2"/>
        <v>0</v>
      </c>
      <c r="N49" s="55">
        <f t="shared" si="3"/>
        <v>0</v>
      </c>
      <c r="O49" s="5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39.75" customHeight="1">
      <c r="A50" s="42">
        <v>45</v>
      </c>
      <c r="B50" s="43" t="s">
        <v>90</v>
      </c>
      <c r="C50" s="44" t="s">
        <v>21</v>
      </c>
      <c r="D50" s="45">
        <v>0</v>
      </c>
      <c r="E50" s="45">
        <v>5</v>
      </c>
      <c r="F50" s="45">
        <v>0</v>
      </c>
      <c r="G50" s="45">
        <v>20</v>
      </c>
      <c r="H50" s="45">
        <v>0</v>
      </c>
      <c r="I50" s="46">
        <f t="shared" si="0"/>
        <v>25</v>
      </c>
      <c r="J50" s="15"/>
      <c r="K50" s="55">
        <f t="shared" si="1"/>
        <v>0</v>
      </c>
      <c r="L50" s="16"/>
      <c r="M50" s="55">
        <f t="shared" si="2"/>
        <v>0</v>
      </c>
      <c r="N50" s="55">
        <f t="shared" si="3"/>
        <v>0</v>
      </c>
      <c r="O50" s="5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39.75" customHeight="1">
      <c r="A51" s="42">
        <v>46</v>
      </c>
      <c r="B51" s="43" t="s">
        <v>16</v>
      </c>
      <c r="C51" s="44" t="s">
        <v>3</v>
      </c>
      <c r="D51" s="45">
        <v>180</v>
      </c>
      <c r="E51" s="45">
        <v>150</v>
      </c>
      <c r="F51" s="45">
        <v>200</v>
      </c>
      <c r="G51" s="45">
        <v>50</v>
      </c>
      <c r="H51" s="45">
        <v>50</v>
      </c>
      <c r="I51" s="46">
        <f t="shared" si="0"/>
        <v>630</v>
      </c>
      <c r="J51" s="15"/>
      <c r="K51" s="55">
        <f t="shared" si="1"/>
        <v>0</v>
      </c>
      <c r="L51" s="16"/>
      <c r="M51" s="55">
        <f t="shared" si="2"/>
        <v>0</v>
      </c>
      <c r="N51" s="55">
        <f t="shared" si="3"/>
        <v>0</v>
      </c>
      <c r="O51" s="5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39.75" customHeight="1">
      <c r="A52" s="42">
        <v>47</v>
      </c>
      <c r="B52" s="43" t="s">
        <v>91</v>
      </c>
      <c r="C52" s="44" t="s">
        <v>3</v>
      </c>
      <c r="D52" s="45">
        <v>21</v>
      </c>
      <c r="E52" s="45">
        <v>34</v>
      </c>
      <c r="F52" s="45">
        <v>25</v>
      </c>
      <c r="G52" s="45">
        <v>0</v>
      </c>
      <c r="H52" s="45">
        <v>0</v>
      </c>
      <c r="I52" s="46">
        <f t="shared" si="0"/>
        <v>80</v>
      </c>
      <c r="J52" s="15"/>
      <c r="K52" s="55">
        <f t="shared" si="1"/>
        <v>0</v>
      </c>
      <c r="L52" s="16"/>
      <c r="M52" s="55">
        <f t="shared" si="2"/>
        <v>0</v>
      </c>
      <c r="N52" s="55">
        <f t="shared" si="3"/>
        <v>0</v>
      </c>
      <c r="O52" s="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39.75" customHeight="1">
      <c r="A53" s="42">
        <v>48</v>
      </c>
      <c r="B53" s="43" t="s">
        <v>92</v>
      </c>
      <c r="C53" s="44" t="s">
        <v>5</v>
      </c>
      <c r="D53" s="45">
        <v>40</v>
      </c>
      <c r="E53" s="45">
        <v>14</v>
      </c>
      <c r="F53" s="45">
        <v>0</v>
      </c>
      <c r="G53" s="45">
        <v>10</v>
      </c>
      <c r="H53" s="45">
        <v>10</v>
      </c>
      <c r="I53" s="46">
        <f t="shared" si="0"/>
        <v>74</v>
      </c>
      <c r="J53" s="15"/>
      <c r="K53" s="55">
        <f t="shared" si="1"/>
        <v>0</v>
      </c>
      <c r="L53" s="16"/>
      <c r="M53" s="55">
        <f t="shared" si="2"/>
        <v>0</v>
      </c>
      <c r="N53" s="55">
        <f t="shared" si="3"/>
        <v>0</v>
      </c>
      <c r="O53" s="5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39.75" customHeight="1">
      <c r="A54" s="42">
        <v>49</v>
      </c>
      <c r="B54" s="43" t="s">
        <v>93</v>
      </c>
      <c r="C54" s="44" t="s">
        <v>3</v>
      </c>
      <c r="D54" s="45">
        <v>50</v>
      </c>
      <c r="E54" s="45">
        <v>100</v>
      </c>
      <c r="F54" s="45">
        <v>200</v>
      </c>
      <c r="G54" s="45">
        <v>50</v>
      </c>
      <c r="H54" s="45">
        <v>30</v>
      </c>
      <c r="I54" s="46">
        <f t="shared" si="0"/>
        <v>430</v>
      </c>
      <c r="J54" s="15"/>
      <c r="K54" s="55">
        <f t="shared" si="1"/>
        <v>0</v>
      </c>
      <c r="L54" s="16"/>
      <c r="M54" s="55">
        <f t="shared" si="2"/>
        <v>0</v>
      </c>
      <c r="N54" s="55">
        <f t="shared" si="3"/>
        <v>0</v>
      </c>
      <c r="O54" s="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39.75" customHeight="1">
      <c r="A55" s="42">
        <v>50</v>
      </c>
      <c r="B55" s="43" t="s">
        <v>15</v>
      </c>
      <c r="C55" s="44" t="s">
        <v>3</v>
      </c>
      <c r="D55" s="45">
        <v>15</v>
      </c>
      <c r="E55" s="45">
        <v>0</v>
      </c>
      <c r="F55" s="45">
        <v>0</v>
      </c>
      <c r="G55" s="45">
        <v>0</v>
      </c>
      <c r="H55" s="45">
        <v>4</v>
      </c>
      <c r="I55" s="46">
        <f t="shared" si="0"/>
        <v>19</v>
      </c>
      <c r="J55" s="15"/>
      <c r="K55" s="55">
        <f t="shared" si="1"/>
        <v>0</v>
      </c>
      <c r="L55" s="16"/>
      <c r="M55" s="55">
        <f t="shared" si="2"/>
        <v>0</v>
      </c>
      <c r="N55" s="55">
        <f t="shared" si="3"/>
        <v>0</v>
      </c>
      <c r="O55" s="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39.75" customHeight="1">
      <c r="A56" s="42">
        <v>51</v>
      </c>
      <c r="B56" s="43" t="s">
        <v>44</v>
      </c>
      <c r="C56" s="44" t="s">
        <v>3</v>
      </c>
      <c r="D56" s="45">
        <v>175</v>
      </c>
      <c r="E56" s="45">
        <v>180</v>
      </c>
      <c r="F56" s="45">
        <v>150</v>
      </c>
      <c r="G56" s="45">
        <v>120</v>
      </c>
      <c r="H56" s="45">
        <v>90</v>
      </c>
      <c r="I56" s="46">
        <f t="shared" si="0"/>
        <v>715</v>
      </c>
      <c r="J56" s="15"/>
      <c r="K56" s="55">
        <f t="shared" si="1"/>
        <v>0</v>
      </c>
      <c r="L56" s="16"/>
      <c r="M56" s="55">
        <f t="shared" si="2"/>
        <v>0</v>
      </c>
      <c r="N56" s="55">
        <f t="shared" si="3"/>
        <v>0</v>
      </c>
      <c r="O56" s="5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39.75" customHeight="1">
      <c r="A57" s="42">
        <v>52</v>
      </c>
      <c r="B57" s="43" t="s">
        <v>94</v>
      </c>
      <c r="C57" s="44" t="s">
        <v>3</v>
      </c>
      <c r="D57" s="45">
        <v>50</v>
      </c>
      <c r="E57" s="45">
        <v>40</v>
      </c>
      <c r="F57" s="45">
        <v>0</v>
      </c>
      <c r="G57" s="45">
        <v>0</v>
      </c>
      <c r="H57" s="45">
        <v>25</v>
      </c>
      <c r="I57" s="46">
        <f t="shared" si="0"/>
        <v>115</v>
      </c>
      <c r="J57" s="15"/>
      <c r="K57" s="55">
        <f t="shared" si="1"/>
        <v>0</v>
      </c>
      <c r="L57" s="16"/>
      <c r="M57" s="55">
        <f t="shared" si="2"/>
        <v>0</v>
      </c>
      <c r="N57" s="55">
        <f t="shared" si="3"/>
        <v>0</v>
      </c>
      <c r="O57" s="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39.75" customHeight="1">
      <c r="A58" s="42">
        <v>53</v>
      </c>
      <c r="B58" s="43" t="s">
        <v>53</v>
      </c>
      <c r="C58" s="44" t="s">
        <v>3</v>
      </c>
      <c r="D58" s="45">
        <v>0</v>
      </c>
      <c r="E58" s="45">
        <v>50</v>
      </c>
      <c r="F58" s="45">
        <v>5</v>
      </c>
      <c r="G58" s="45">
        <v>0</v>
      </c>
      <c r="H58" s="45">
        <v>30</v>
      </c>
      <c r="I58" s="46">
        <f t="shared" si="0"/>
        <v>85</v>
      </c>
      <c r="J58" s="15"/>
      <c r="K58" s="55">
        <f t="shared" si="1"/>
        <v>0</v>
      </c>
      <c r="L58" s="16"/>
      <c r="M58" s="55">
        <f t="shared" si="2"/>
        <v>0</v>
      </c>
      <c r="N58" s="55">
        <f t="shared" si="3"/>
        <v>0</v>
      </c>
      <c r="O58" s="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41.25" customHeight="1">
      <c r="A59" s="42">
        <v>54</v>
      </c>
      <c r="B59" s="43" t="s">
        <v>52</v>
      </c>
      <c r="C59" s="44" t="s">
        <v>3</v>
      </c>
      <c r="D59" s="45">
        <v>0</v>
      </c>
      <c r="E59" s="45">
        <v>50</v>
      </c>
      <c r="F59" s="45">
        <v>0</v>
      </c>
      <c r="G59" s="45">
        <v>0</v>
      </c>
      <c r="H59" s="45">
        <v>0</v>
      </c>
      <c r="I59" s="46">
        <f t="shared" si="0"/>
        <v>50</v>
      </c>
      <c r="J59" s="15"/>
      <c r="K59" s="55">
        <f t="shared" si="1"/>
        <v>0</v>
      </c>
      <c r="L59" s="16"/>
      <c r="M59" s="55">
        <f t="shared" si="2"/>
        <v>0</v>
      </c>
      <c r="N59" s="55">
        <f t="shared" si="3"/>
        <v>0</v>
      </c>
      <c r="O59" s="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39.75" customHeight="1">
      <c r="A60" s="42">
        <v>55</v>
      </c>
      <c r="B60" s="43" t="s">
        <v>57</v>
      </c>
      <c r="C60" s="44" t="s">
        <v>3</v>
      </c>
      <c r="D60" s="45">
        <v>1</v>
      </c>
      <c r="E60" s="45">
        <v>0</v>
      </c>
      <c r="F60" s="45">
        <v>5</v>
      </c>
      <c r="G60" s="45">
        <v>0</v>
      </c>
      <c r="H60" s="45">
        <v>0</v>
      </c>
      <c r="I60" s="46">
        <f t="shared" si="0"/>
        <v>6</v>
      </c>
      <c r="J60" s="15"/>
      <c r="K60" s="55">
        <f t="shared" si="1"/>
        <v>0</v>
      </c>
      <c r="L60" s="16"/>
      <c r="M60" s="55">
        <f t="shared" si="2"/>
        <v>0</v>
      </c>
      <c r="N60" s="55">
        <f t="shared" si="3"/>
        <v>0</v>
      </c>
      <c r="O60" s="5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39.75" customHeight="1">
      <c r="A61" s="42">
        <v>56</v>
      </c>
      <c r="B61" s="43" t="s">
        <v>58</v>
      </c>
      <c r="C61" s="44" t="s">
        <v>5</v>
      </c>
      <c r="D61" s="45">
        <v>0</v>
      </c>
      <c r="E61" s="45">
        <v>20</v>
      </c>
      <c r="F61" s="45">
        <v>0</v>
      </c>
      <c r="G61" s="45">
        <v>0</v>
      </c>
      <c r="H61" s="45">
        <v>0</v>
      </c>
      <c r="I61" s="46">
        <f t="shared" si="0"/>
        <v>20</v>
      </c>
      <c r="J61" s="15"/>
      <c r="K61" s="55">
        <f t="shared" si="1"/>
        <v>0</v>
      </c>
      <c r="L61" s="16"/>
      <c r="M61" s="55">
        <f t="shared" si="2"/>
        <v>0</v>
      </c>
      <c r="N61" s="55">
        <f t="shared" si="3"/>
        <v>0</v>
      </c>
      <c r="O61" s="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39.75" customHeight="1">
      <c r="A62" s="42">
        <v>57</v>
      </c>
      <c r="B62" s="43" t="s">
        <v>54</v>
      </c>
      <c r="C62" s="44" t="s">
        <v>3</v>
      </c>
      <c r="D62" s="45">
        <v>3</v>
      </c>
      <c r="E62" s="45">
        <v>40</v>
      </c>
      <c r="F62" s="45">
        <v>0</v>
      </c>
      <c r="G62" s="45">
        <v>0</v>
      </c>
      <c r="H62" s="45">
        <v>0</v>
      </c>
      <c r="I62" s="46">
        <f t="shared" si="0"/>
        <v>43</v>
      </c>
      <c r="J62" s="15"/>
      <c r="K62" s="55">
        <f t="shared" si="1"/>
        <v>0</v>
      </c>
      <c r="L62" s="16"/>
      <c r="M62" s="55">
        <f t="shared" si="2"/>
        <v>0</v>
      </c>
      <c r="N62" s="55">
        <f t="shared" si="3"/>
        <v>0</v>
      </c>
      <c r="O62" s="5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39.75" customHeight="1">
      <c r="A63" s="42">
        <v>58</v>
      </c>
      <c r="B63" s="43" t="s">
        <v>55</v>
      </c>
      <c r="C63" s="44" t="s">
        <v>3</v>
      </c>
      <c r="D63" s="45">
        <v>0</v>
      </c>
      <c r="E63" s="45">
        <v>20</v>
      </c>
      <c r="F63" s="45">
        <v>0</v>
      </c>
      <c r="G63" s="45">
        <v>0</v>
      </c>
      <c r="H63" s="45">
        <v>5</v>
      </c>
      <c r="I63" s="46">
        <f t="shared" si="0"/>
        <v>25</v>
      </c>
      <c r="J63" s="15"/>
      <c r="K63" s="55">
        <f t="shared" si="1"/>
        <v>0</v>
      </c>
      <c r="L63" s="16"/>
      <c r="M63" s="55">
        <f t="shared" si="2"/>
        <v>0</v>
      </c>
      <c r="N63" s="55">
        <f t="shared" si="3"/>
        <v>0</v>
      </c>
      <c r="O63" s="5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39.75" customHeight="1">
      <c r="A64" s="42">
        <v>59</v>
      </c>
      <c r="B64" s="43" t="s">
        <v>56</v>
      </c>
      <c r="C64" s="44" t="s">
        <v>3</v>
      </c>
      <c r="D64" s="45">
        <v>1</v>
      </c>
      <c r="E64" s="45">
        <v>0</v>
      </c>
      <c r="F64" s="45">
        <v>5</v>
      </c>
      <c r="G64" s="45">
        <v>0</v>
      </c>
      <c r="H64" s="45">
        <v>0</v>
      </c>
      <c r="I64" s="46">
        <f t="shared" si="0"/>
        <v>6</v>
      </c>
      <c r="J64" s="15"/>
      <c r="K64" s="55">
        <f t="shared" si="1"/>
        <v>0</v>
      </c>
      <c r="L64" s="16"/>
      <c r="M64" s="55">
        <f t="shared" si="2"/>
        <v>0</v>
      </c>
      <c r="N64" s="55">
        <f t="shared" si="3"/>
        <v>0</v>
      </c>
      <c r="O64" s="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44.25" customHeight="1">
      <c r="A65" s="42">
        <v>60</v>
      </c>
      <c r="B65" s="43" t="s">
        <v>95</v>
      </c>
      <c r="C65" s="44" t="s">
        <v>3</v>
      </c>
      <c r="D65" s="45">
        <v>450</v>
      </c>
      <c r="E65" s="45">
        <v>330</v>
      </c>
      <c r="F65" s="45">
        <v>500</v>
      </c>
      <c r="G65" s="45">
        <v>100</v>
      </c>
      <c r="H65" s="45">
        <v>170</v>
      </c>
      <c r="I65" s="46">
        <f t="shared" si="0"/>
        <v>1550</v>
      </c>
      <c r="J65" s="15"/>
      <c r="K65" s="55">
        <f t="shared" si="1"/>
        <v>0</v>
      </c>
      <c r="L65" s="16"/>
      <c r="M65" s="55">
        <f t="shared" si="2"/>
        <v>0</v>
      </c>
      <c r="N65" s="55">
        <f t="shared" si="3"/>
        <v>0</v>
      </c>
      <c r="O65" s="5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39.75" customHeight="1">
      <c r="A66" s="42">
        <v>61</v>
      </c>
      <c r="B66" s="43" t="s">
        <v>59</v>
      </c>
      <c r="C66" s="44" t="s">
        <v>3</v>
      </c>
      <c r="D66" s="45">
        <v>1</v>
      </c>
      <c r="E66" s="45">
        <v>0</v>
      </c>
      <c r="F66" s="45">
        <v>0</v>
      </c>
      <c r="G66" s="45">
        <v>0</v>
      </c>
      <c r="H66" s="45">
        <v>0</v>
      </c>
      <c r="I66" s="46">
        <f t="shared" si="0"/>
        <v>1</v>
      </c>
      <c r="J66" s="15"/>
      <c r="K66" s="55">
        <f t="shared" si="1"/>
        <v>0</v>
      </c>
      <c r="L66" s="16"/>
      <c r="M66" s="55">
        <f t="shared" si="2"/>
        <v>0</v>
      </c>
      <c r="N66" s="55">
        <f t="shared" si="3"/>
        <v>0</v>
      </c>
      <c r="O66" s="5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39.75" customHeight="1">
      <c r="A67" s="42">
        <v>62</v>
      </c>
      <c r="B67" s="43" t="s">
        <v>60</v>
      </c>
      <c r="C67" s="44" t="s">
        <v>3</v>
      </c>
      <c r="D67" s="45">
        <v>0</v>
      </c>
      <c r="E67" s="45">
        <v>10</v>
      </c>
      <c r="F67" s="45">
        <v>10</v>
      </c>
      <c r="G67" s="45">
        <v>0</v>
      </c>
      <c r="H67" s="45">
        <v>2</v>
      </c>
      <c r="I67" s="46">
        <f t="shared" si="0"/>
        <v>22</v>
      </c>
      <c r="J67" s="15"/>
      <c r="K67" s="55">
        <f t="shared" si="1"/>
        <v>0</v>
      </c>
      <c r="L67" s="16"/>
      <c r="M67" s="55">
        <f t="shared" si="2"/>
        <v>0</v>
      </c>
      <c r="N67" s="55">
        <f t="shared" si="3"/>
        <v>0</v>
      </c>
      <c r="O67" s="5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39.75" customHeight="1">
      <c r="A68" s="42">
        <v>63</v>
      </c>
      <c r="B68" s="43" t="s">
        <v>62</v>
      </c>
      <c r="C68" s="44" t="s">
        <v>3</v>
      </c>
      <c r="D68" s="45">
        <v>0</v>
      </c>
      <c r="E68" s="45">
        <v>4</v>
      </c>
      <c r="F68" s="45">
        <v>2</v>
      </c>
      <c r="G68" s="45">
        <v>20</v>
      </c>
      <c r="H68" s="45">
        <v>10</v>
      </c>
      <c r="I68" s="46">
        <f t="shared" si="0"/>
        <v>36</v>
      </c>
      <c r="J68" s="15"/>
      <c r="K68" s="55">
        <f t="shared" si="1"/>
        <v>0</v>
      </c>
      <c r="L68" s="16"/>
      <c r="M68" s="55">
        <f t="shared" si="2"/>
        <v>0</v>
      </c>
      <c r="N68" s="55">
        <f t="shared" si="3"/>
        <v>0</v>
      </c>
      <c r="O68" s="5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39.75" customHeight="1">
      <c r="A69" s="42">
        <v>64</v>
      </c>
      <c r="B69" s="43" t="s">
        <v>40</v>
      </c>
      <c r="C69" s="44" t="s">
        <v>3</v>
      </c>
      <c r="D69" s="45">
        <v>150</v>
      </c>
      <c r="E69" s="45">
        <v>120</v>
      </c>
      <c r="F69" s="45">
        <v>150</v>
      </c>
      <c r="G69" s="45">
        <v>30</v>
      </c>
      <c r="H69" s="45">
        <v>20</v>
      </c>
      <c r="I69" s="46">
        <f t="shared" si="0"/>
        <v>470</v>
      </c>
      <c r="J69" s="15"/>
      <c r="K69" s="55">
        <f t="shared" si="1"/>
        <v>0</v>
      </c>
      <c r="L69" s="16"/>
      <c r="M69" s="55">
        <f t="shared" si="2"/>
        <v>0</v>
      </c>
      <c r="N69" s="55">
        <f t="shared" si="3"/>
        <v>0</v>
      </c>
      <c r="O69" s="5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44.25" customHeight="1">
      <c r="A70" s="42">
        <v>65</v>
      </c>
      <c r="B70" s="43" t="s">
        <v>96</v>
      </c>
      <c r="C70" s="44" t="s">
        <v>3</v>
      </c>
      <c r="D70" s="45">
        <v>70</v>
      </c>
      <c r="E70" s="45">
        <v>40</v>
      </c>
      <c r="F70" s="45">
        <v>100</v>
      </c>
      <c r="G70" s="45">
        <v>20</v>
      </c>
      <c r="H70" s="45">
        <v>20</v>
      </c>
      <c r="I70" s="46">
        <f t="shared" si="0"/>
        <v>250</v>
      </c>
      <c r="J70" s="15"/>
      <c r="K70" s="55">
        <f t="shared" si="1"/>
        <v>0</v>
      </c>
      <c r="L70" s="16"/>
      <c r="M70" s="55">
        <f t="shared" si="2"/>
        <v>0</v>
      </c>
      <c r="N70" s="55">
        <f t="shared" si="3"/>
        <v>0</v>
      </c>
      <c r="O70" s="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39.75" customHeight="1">
      <c r="A71" s="42">
        <v>66</v>
      </c>
      <c r="B71" s="43" t="s">
        <v>97</v>
      </c>
      <c r="C71" s="44" t="s">
        <v>3</v>
      </c>
      <c r="D71" s="45">
        <v>50</v>
      </c>
      <c r="E71" s="45">
        <v>50</v>
      </c>
      <c r="F71" s="45">
        <v>50</v>
      </c>
      <c r="G71" s="45">
        <v>0</v>
      </c>
      <c r="H71" s="45">
        <v>20</v>
      </c>
      <c r="I71" s="46">
        <f>SUM(D71:H71)</f>
        <v>170</v>
      </c>
      <c r="J71" s="15"/>
      <c r="K71" s="55">
        <f>I71*J71</f>
        <v>0</v>
      </c>
      <c r="L71" s="16"/>
      <c r="M71" s="55">
        <f>K71*L71/100</f>
        <v>0</v>
      </c>
      <c r="N71" s="55">
        <f aca="true" t="shared" si="4" ref="N71:N76">K71+M71</f>
        <v>0</v>
      </c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39.75" customHeight="1">
      <c r="A72" s="42">
        <v>67</v>
      </c>
      <c r="B72" s="51" t="s">
        <v>17</v>
      </c>
      <c r="C72" s="44" t="s">
        <v>3</v>
      </c>
      <c r="D72" s="45">
        <v>40</v>
      </c>
      <c r="E72" s="52">
        <v>25</v>
      </c>
      <c r="F72" s="52">
        <v>50</v>
      </c>
      <c r="G72" s="52">
        <v>20</v>
      </c>
      <c r="H72" s="52">
        <v>15</v>
      </c>
      <c r="I72" s="46">
        <f>SUM(D72:H72)</f>
        <v>150</v>
      </c>
      <c r="J72" s="15"/>
      <c r="K72" s="55">
        <f>I72*J72</f>
        <v>0</v>
      </c>
      <c r="L72" s="16"/>
      <c r="M72" s="55">
        <f>K72*L72/100</f>
        <v>0</v>
      </c>
      <c r="N72" s="55">
        <f t="shared" si="4"/>
        <v>0</v>
      </c>
      <c r="O72" s="5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39.75" customHeight="1">
      <c r="A73" s="42">
        <v>68</v>
      </c>
      <c r="B73" s="51" t="s">
        <v>98</v>
      </c>
      <c r="C73" s="44" t="s">
        <v>4</v>
      </c>
      <c r="D73" s="45">
        <v>80</v>
      </c>
      <c r="E73" s="52">
        <v>0</v>
      </c>
      <c r="F73" s="52">
        <v>20</v>
      </c>
      <c r="G73" s="52">
        <v>0</v>
      </c>
      <c r="H73" s="52">
        <v>4</v>
      </c>
      <c r="I73" s="46">
        <f>SUM(D73:H73)</f>
        <v>104</v>
      </c>
      <c r="J73" s="15"/>
      <c r="K73" s="55">
        <f>I73*J73</f>
        <v>0</v>
      </c>
      <c r="L73" s="16"/>
      <c r="M73" s="55">
        <f>K73*L73/100</f>
        <v>0</v>
      </c>
      <c r="N73" s="55">
        <f t="shared" si="4"/>
        <v>0</v>
      </c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39.75" customHeight="1">
      <c r="A74" s="42">
        <v>69</v>
      </c>
      <c r="B74" s="43" t="s">
        <v>99</v>
      </c>
      <c r="C74" s="44" t="s">
        <v>4</v>
      </c>
      <c r="D74" s="45">
        <v>3</v>
      </c>
      <c r="E74" s="45">
        <v>0</v>
      </c>
      <c r="F74" s="45">
        <v>0</v>
      </c>
      <c r="G74" s="45">
        <v>0</v>
      </c>
      <c r="H74" s="45">
        <v>0</v>
      </c>
      <c r="I74" s="46">
        <f>SUM(D74:H74)</f>
        <v>3</v>
      </c>
      <c r="J74" s="15"/>
      <c r="K74" s="55">
        <f>I74*J74</f>
        <v>0</v>
      </c>
      <c r="L74" s="16"/>
      <c r="M74" s="55">
        <f>K74*L74/100</f>
        <v>0</v>
      </c>
      <c r="N74" s="55">
        <f t="shared" si="4"/>
        <v>0</v>
      </c>
      <c r="O74" s="5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39.75" customHeight="1">
      <c r="A75" s="42">
        <v>70</v>
      </c>
      <c r="B75" s="43" t="s">
        <v>100</v>
      </c>
      <c r="C75" s="44" t="s">
        <v>4</v>
      </c>
      <c r="D75" s="45">
        <v>1000</v>
      </c>
      <c r="E75" s="45">
        <v>380</v>
      </c>
      <c r="F75" s="45">
        <v>1500</v>
      </c>
      <c r="G75" s="45">
        <v>100</v>
      </c>
      <c r="H75" s="45">
        <v>100</v>
      </c>
      <c r="I75" s="46">
        <f>SUM(D75:H75)</f>
        <v>3080</v>
      </c>
      <c r="J75" s="15"/>
      <c r="K75" s="55">
        <f>I75*J75</f>
        <v>0</v>
      </c>
      <c r="L75" s="16"/>
      <c r="M75" s="55">
        <f>K75*L75/100</f>
        <v>0</v>
      </c>
      <c r="N75" s="55">
        <f t="shared" si="4"/>
        <v>0</v>
      </c>
      <c r="O75" s="5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s="1" customFormat="1" ht="49.5" customHeight="1">
      <c r="A76" s="17"/>
      <c r="B76" s="18"/>
      <c r="C76" s="19"/>
      <c r="D76" s="19"/>
      <c r="E76" s="20"/>
      <c r="F76" s="20"/>
      <c r="G76" s="20"/>
      <c r="H76" s="19"/>
      <c r="I76" s="21"/>
      <c r="J76" s="22" t="s">
        <v>20</v>
      </c>
      <c r="K76" s="56">
        <f>SUM(K6:K75)</f>
        <v>0</v>
      </c>
      <c r="L76" s="23"/>
      <c r="M76" s="56">
        <f>SUM(M6:M75)</f>
        <v>0</v>
      </c>
      <c r="N76" s="56">
        <f t="shared" si="4"/>
        <v>0</v>
      </c>
      <c r="O76" s="20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15" s="1" customFormat="1" ht="12.75" customHeight="1">
      <c r="A77" s="24"/>
      <c r="B77" s="25"/>
      <c r="C77" s="26"/>
      <c r="D77" s="26"/>
      <c r="E77" s="27"/>
      <c r="F77" s="27"/>
      <c r="G77" s="27"/>
      <c r="H77" s="26"/>
      <c r="I77" s="28"/>
      <c r="J77" s="29"/>
      <c r="K77" s="29"/>
      <c r="L77" s="29"/>
      <c r="M77" s="27"/>
      <c r="N77" s="27"/>
      <c r="O77" s="27"/>
    </row>
    <row r="78" spans="1:15" s="1" customFormat="1" ht="12.75" customHeight="1">
      <c r="A78" s="24"/>
      <c r="B78" s="25"/>
      <c r="C78" s="26"/>
      <c r="D78" s="26"/>
      <c r="E78" s="27"/>
      <c r="F78" s="27"/>
      <c r="G78" s="27"/>
      <c r="H78" s="26"/>
      <c r="I78" s="28"/>
      <c r="J78" s="29"/>
      <c r="K78" s="29"/>
      <c r="L78" s="29"/>
      <c r="M78" s="27"/>
      <c r="N78" s="27"/>
      <c r="O78" s="27"/>
    </row>
    <row r="79" spans="1:15" s="1" customFormat="1" ht="12.75" customHeight="1">
      <c r="A79" s="24"/>
      <c r="B79" s="25"/>
      <c r="C79" s="26"/>
      <c r="D79" s="26"/>
      <c r="E79" s="27"/>
      <c r="F79" s="27"/>
      <c r="G79" s="27"/>
      <c r="H79" s="26"/>
      <c r="I79" s="28"/>
      <c r="J79" s="29"/>
      <c r="K79" s="29"/>
      <c r="L79" s="29"/>
      <c r="M79" s="27"/>
      <c r="N79" s="27"/>
      <c r="O79" s="27"/>
    </row>
    <row r="80" spans="1:15" s="1" customFormat="1" ht="12.75" customHeight="1">
      <c r="A80" s="24"/>
      <c r="B80" s="25"/>
      <c r="C80" s="26"/>
      <c r="D80" s="26"/>
      <c r="E80" s="27"/>
      <c r="F80" s="27"/>
      <c r="G80" s="27"/>
      <c r="H80" s="26"/>
      <c r="I80" s="28"/>
      <c r="J80" s="29"/>
      <c r="K80" s="29"/>
      <c r="L80" s="29"/>
      <c r="M80" s="27"/>
      <c r="N80" s="27"/>
      <c r="O80" s="27"/>
    </row>
    <row r="81" spans="1:15" s="1" customFormat="1" ht="12.75" customHeight="1">
      <c r="A81" s="24"/>
      <c r="B81" s="25"/>
      <c r="C81" s="26"/>
      <c r="D81" s="26"/>
      <c r="E81" s="27"/>
      <c r="F81" s="27"/>
      <c r="G81" s="27"/>
      <c r="H81" s="26"/>
      <c r="I81" s="28"/>
      <c r="J81" s="29"/>
      <c r="K81" s="29"/>
      <c r="L81" s="29"/>
      <c r="M81" s="27"/>
      <c r="N81" s="27"/>
      <c r="O81" s="27"/>
    </row>
    <row r="82" spans="1:15" s="1" customFormat="1" ht="12.75" customHeight="1">
      <c r="A82" s="24"/>
      <c r="B82" s="25"/>
      <c r="C82" s="26"/>
      <c r="D82" s="26"/>
      <c r="E82" s="27"/>
      <c r="F82" s="27"/>
      <c r="G82" s="27"/>
      <c r="H82" s="26"/>
      <c r="I82" s="28"/>
      <c r="J82" s="29"/>
      <c r="K82" s="29"/>
      <c r="L82" s="29"/>
      <c r="M82" s="27"/>
      <c r="N82" s="27"/>
      <c r="O82" s="27"/>
    </row>
    <row r="83" spans="1:15" s="1" customFormat="1" ht="12.75" customHeight="1">
      <c r="A83" s="24"/>
      <c r="B83" s="25"/>
      <c r="C83" s="26"/>
      <c r="D83" s="26"/>
      <c r="E83" s="27"/>
      <c r="F83" s="27"/>
      <c r="G83" s="27"/>
      <c r="H83" s="26"/>
      <c r="I83" s="28"/>
      <c r="J83" s="29"/>
      <c r="K83" s="29"/>
      <c r="L83" s="29"/>
      <c r="M83" s="27"/>
      <c r="N83" s="27"/>
      <c r="O83" s="27"/>
    </row>
    <row r="84" spans="1:15" s="1" customFormat="1" ht="12.75" customHeight="1">
      <c r="A84" s="24"/>
      <c r="B84" s="25"/>
      <c r="C84" s="26"/>
      <c r="D84" s="26"/>
      <c r="E84" s="27"/>
      <c r="F84" s="27"/>
      <c r="G84" s="27"/>
      <c r="H84" s="26"/>
      <c r="I84" s="28"/>
      <c r="J84" s="29"/>
      <c r="K84" s="29"/>
      <c r="L84" s="29"/>
      <c r="M84" s="27"/>
      <c r="N84" s="27"/>
      <c r="O84" s="27"/>
    </row>
    <row r="85" spans="1:15" s="1" customFormat="1" ht="12.75" customHeight="1">
      <c r="A85" s="24"/>
      <c r="B85" s="25"/>
      <c r="C85" s="26"/>
      <c r="D85" s="26"/>
      <c r="E85" s="27"/>
      <c r="F85" s="27"/>
      <c r="G85" s="27"/>
      <c r="H85" s="26"/>
      <c r="I85" s="28"/>
      <c r="J85" s="29"/>
      <c r="K85" s="29"/>
      <c r="L85" s="29"/>
      <c r="M85" s="27"/>
      <c r="N85" s="27"/>
      <c r="O85" s="27"/>
    </row>
    <row r="86" spans="1:15" s="1" customFormat="1" ht="12.75" customHeight="1">
      <c r="A86" s="24"/>
      <c r="B86" s="25"/>
      <c r="C86" s="26"/>
      <c r="D86" s="26"/>
      <c r="E86" s="27"/>
      <c r="F86" s="27"/>
      <c r="G86" s="30" t="s">
        <v>101</v>
      </c>
      <c r="H86" s="30"/>
      <c r="I86" s="30"/>
      <c r="J86" s="30"/>
      <c r="K86" s="30"/>
      <c r="L86" s="30"/>
      <c r="M86" s="30"/>
      <c r="N86" s="30"/>
      <c r="O86" s="30"/>
    </row>
    <row r="87" spans="1:15" s="1" customFormat="1" ht="17.25" customHeight="1">
      <c r="A87" s="24"/>
      <c r="B87" s="25"/>
      <c r="C87" s="26"/>
      <c r="D87" s="26"/>
      <c r="E87" s="27"/>
      <c r="F87" s="27"/>
      <c r="G87" s="31" t="s">
        <v>102</v>
      </c>
      <c r="H87" s="31"/>
      <c r="I87" s="31"/>
      <c r="J87" s="31"/>
      <c r="K87" s="31"/>
      <c r="L87" s="31"/>
      <c r="M87" s="31"/>
      <c r="N87" s="31"/>
      <c r="O87" s="31"/>
    </row>
    <row r="88" spans="1:15" s="1" customFormat="1" ht="12.75" customHeight="1">
      <c r="A88" s="24"/>
      <c r="B88" s="25"/>
      <c r="C88" s="26"/>
      <c r="D88" s="26"/>
      <c r="E88" s="27"/>
      <c r="F88" s="27"/>
      <c r="G88" s="31" t="s">
        <v>103</v>
      </c>
      <c r="H88" s="31"/>
      <c r="I88" s="31"/>
      <c r="J88" s="31"/>
      <c r="K88" s="31"/>
      <c r="L88" s="31"/>
      <c r="M88" s="31"/>
      <c r="N88" s="31"/>
      <c r="O88" s="31"/>
    </row>
    <row r="89" spans="1:15" ht="12.75">
      <c r="A89" s="32"/>
      <c r="B89" s="32"/>
      <c r="C89" s="33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2.75">
      <c r="A90" s="32"/>
      <c r="B90" s="32"/>
      <c r="C90" s="33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2.75">
      <c r="A91" s="32"/>
      <c r="B91" s="32"/>
      <c r="C91" s="3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>
      <c r="A92" s="32"/>
      <c r="B92" s="32"/>
      <c r="C92" s="33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2.75">
      <c r="A93" s="32"/>
      <c r="B93" s="32"/>
      <c r="C93" s="3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2.75">
      <c r="A94" s="32"/>
      <c r="B94" s="32"/>
      <c r="C94" s="33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>
      <c r="A95" s="32"/>
      <c r="B95" s="32"/>
      <c r="C95" s="3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2.75">
      <c r="A96" s="32"/>
      <c r="B96" s="32"/>
      <c r="C96" s="3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2.75">
      <c r="A97" s="32"/>
      <c r="B97" s="32"/>
      <c r="C97" s="33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2.75">
      <c r="A98" s="32"/>
      <c r="B98" s="32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</sheetData>
  <sheetProtection password="C188" sheet="1"/>
  <mergeCells count="5">
    <mergeCell ref="G88:O88"/>
    <mergeCell ref="B3:D3"/>
    <mergeCell ref="B1:N1"/>
    <mergeCell ref="G86:O86"/>
    <mergeCell ref="G87:O87"/>
  </mergeCells>
  <printOptions/>
  <pageMargins left="0" right="0" top="0.5905511811023623" bottom="0.984251968503937" header="0.5118110236220472" footer="0.5118110236220472"/>
  <pageSetup firstPageNumber="15" useFirstPageNumber="1" horizontalDpi="1200" verticalDpi="12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 KRUS Poznan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magwis</dc:creator>
  <cp:keywords/>
  <dc:description/>
  <cp:lastModifiedBy>Magdalena Wiśniewska</cp:lastModifiedBy>
  <cp:lastPrinted>2020-06-22T10:41:44Z</cp:lastPrinted>
  <dcterms:created xsi:type="dcterms:W3CDTF">2010-02-17T07:23:31Z</dcterms:created>
  <dcterms:modified xsi:type="dcterms:W3CDTF">2020-06-22T10:43:06Z</dcterms:modified>
  <cp:category/>
  <cp:version/>
  <cp:contentType/>
  <cp:contentStatus/>
</cp:coreProperties>
</file>