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615" windowWidth="19245" windowHeight="11460" activeTab="0"/>
  </bookViews>
  <sheets>
    <sheet name="Arkusz2" sheetId="1" r:id="rId1"/>
  </sheets>
  <definedNames>
    <definedName name="_xlnm.Print_Area" localSheetId="0">'Arkusz2'!$A$1:$O$97</definedName>
  </definedNames>
  <calcPr fullCalcOnLoad="1"/>
</workbook>
</file>

<file path=xl/sharedStrings.xml><?xml version="1.0" encoding="utf-8"?>
<sst xmlns="http://schemas.openxmlformats.org/spreadsheetml/2006/main" count="303" uniqueCount="214">
  <si>
    <t>Lp.</t>
  </si>
  <si>
    <t>Jedn. miary</t>
  </si>
  <si>
    <t>Cena jedn. netto</t>
  </si>
  <si>
    <t>VAT w %</t>
  </si>
  <si>
    <t>Szt.</t>
  </si>
  <si>
    <t xml:space="preserve"> </t>
  </si>
  <si>
    <t>W przypadku oferowania materiałów wzorcowych - w tej kolumnie należy wpisać: "Oferujemy artykuł wzorcowy". W przypadku urządzeń biurowych, proszę wpisać konkretny model a nie "klasę" urządzenia</t>
  </si>
  <si>
    <t>Materiały biurowe (o KLUCZOWYCH DLA ZAMAWIAJĄCEGO właściwościach technicznych i użytkowych nie gorszych niż wskazane poniżej)</t>
  </si>
  <si>
    <t>12a</t>
  </si>
  <si>
    <t>12b</t>
  </si>
  <si>
    <t>Blok biurowy (notatnik) A-4, kratka 80-100 kart</t>
  </si>
  <si>
    <t>Blok biurowy (notatnik) A-5, kratka 80-100 kart.</t>
  </si>
  <si>
    <t xml:space="preserve">Cienkopisy z końcówka fibrową z metalową prowadnicą gr. linii 0,3 – 0,4 mm  - kolor czarny. </t>
  </si>
  <si>
    <t xml:space="preserve">Cienkopisy z końcówka fibrową z metalową prowadnicą gr. linii 0,3 – 0,4 mm  - kolor czerwony. </t>
  </si>
  <si>
    <t xml:space="preserve">Cienkopisy z końcówka fibrową z metalową prowadnicą gr. linii 0,3 – 0,4 mm  - kolor zielony. </t>
  </si>
  <si>
    <t xml:space="preserve">PENTEL                   K116 </t>
  </si>
  <si>
    <t>Dziennik korespondencyjny A-4 96 - 100 kart dwustronnych (twarda oprawa).</t>
  </si>
  <si>
    <t>Kpl</t>
  </si>
  <si>
    <t>Opak.</t>
  </si>
  <si>
    <t>Klipy do papieru 15 mm, galwanizowane lub lakierowane (opakowanie 12 szt.).</t>
  </si>
  <si>
    <t>Klipy do papieru 25 mm, galwanizowane lub lakierowane (opakowanie 12 szt.).</t>
  </si>
  <si>
    <t>Klipy do papieru 32 mm, galwanizowane lub lakierowane (opakowanie 12 szt.).</t>
  </si>
  <si>
    <t xml:space="preserve">Koperty brązowe 162x229 mm, klej po krótkim boku, samoklejące z paskiem osłaniającym klej (HK).  </t>
  </si>
  <si>
    <t xml:space="preserve">Koperty brązowe 229 x 324 mm, klej po krótkim boku samoklejące z paskiem osłaniającym klej (HK).  </t>
  </si>
  <si>
    <t xml:space="preserve">Koperty brązowe 250x353 mm, klej po krótkim boku samoklejące z paskiem osłaniającym klej (HK).  </t>
  </si>
  <si>
    <t xml:space="preserve">Markery permanentne do płyt DVD, CD, tusz odporny na wodę, światło, ścieranie z okrągłą końcówką, grubość  linii 0,5 - 1 mm, długość linii min. 500 m, kolor czarny.   </t>
  </si>
  <si>
    <t xml:space="preserve">Opaski zaciskowe plastikowe rozmiar 2,5 x 200 mm - opakowanie 100 szt. </t>
  </si>
  <si>
    <t xml:space="preserve">Opaski zaciskowe plastikowe rozmiar 3,6 x 300 mm - opakowanie 100 szt. </t>
  </si>
  <si>
    <t>Przybornik na biurko z przegródkami na długopisy i inne akcesoria wykonany z przeźroczystego lub czarnego akrylu.</t>
  </si>
  <si>
    <t>Pinezki do tablicy korkowej w opakowaniach po 50 szt.</t>
  </si>
  <si>
    <t>Rolki ofsetowe do sumatorów papierowe                            57 mm x 30 m.</t>
  </si>
  <si>
    <t>Rozszywacze do wszystkich rodzajów zszywek</t>
  </si>
  <si>
    <t>Skoroszyt A4 plastikowy sztywny, przednia okładka przeźroczysta, druga kolorowa, wyposażony w boczną perforację, umożliwiającą wpinanie dokumentów do segregatora.</t>
  </si>
  <si>
    <t xml:space="preserve">Skoroszyty A4 kartonowe min. 240g/m2,oczkowe, wpinane do segregatora. </t>
  </si>
  <si>
    <t xml:space="preserve">Sznurek lniany do akt, motek 10 dkg/120 m,  
kolor biały.
</t>
  </si>
  <si>
    <t xml:space="preserve">Taśma barwiąca (czarno-czerwona) do maszyn liczących nylonowa 13 mm x 6 m. </t>
  </si>
  <si>
    <t>Teczka z klipem A4 do pisania zamykana (z dwiema sztywnymi okładkami) oraz z mechanizmem zaciskowym do karty papieru - na wewnętrznej stronie okładki kieszeń, kolor czarny - bez nadruków.</t>
  </si>
  <si>
    <t xml:space="preserve">Temperówka z pojemnikiem do temperowania ołówków o średnicy 8 mm. </t>
  </si>
  <si>
    <t xml:space="preserve">Wałek barwiący, tuszujący IR40T czerwono-czarny do kalkulatorów drukujących Citizen CX-123II. </t>
  </si>
  <si>
    <t>Zeszyt A-5, kratka, 80-100 kartek, twarda okładka.</t>
  </si>
  <si>
    <t>Zeszyty A-4, kratka, 80-100 kart, twarda okładka</t>
  </si>
  <si>
    <t>ILOŚĆ JEDNOSTEK</t>
  </si>
  <si>
    <t>OR Rzeszów ul. Słowackiego 7</t>
  </si>
  <si>
    <t xml:space="preserve">RAZEM </t>
  </si>
  <si>
    <t xml:space="preserve">Zakreślacze fluorescencyjne, końcówka ścięta, kolor żółty, zielony, pomarańczowy, czerwony lub różne odmiany czerwieni. </t>
  </si>
  <si>
    <t>Produkt wzorcowy</t>
  </si>
  <si>
    <t xml:space="preserve">Ofertówka twarda na dokumenty A4, wykonana z przeźroczystej folii o grubości min. 150 mikronów, typ "L" - otwarta u góry i z boku, zaokrąglone narożniki, pakowane po 25 szt. </t>
  </si>
  <si>
    <t xml:space="preserve">Kalkulatory biurkowe drukujące - min. 12 pozycyjny wyświetlacz, zaokrąglanie wyników
cofanie ostatnio wprowadzonej pozycji, klawisz podwójnego zera, klawisz zmiany znaku +/-, obliczanie %, zasilanie z sieci, taśma nylonowa umożliwiająca drukowanie w kolorze czarnym i czerwonym, szerokość rolek papieru 57 mm, certyfikat CE, gwarancja minimum 12 miesięcy.
</t>
  </si>
  <si>
    <t xml:space="preserve">Datowniki samotuszujące, tusz niebieski, wys. cyfr 
4 mm, wersja polska, okres używalności nie krótszy niż 5 lat. 
</t>
  </si>
  <si>
    <t>ARGO                            - folia Prestige  410205                               - karton Delta 407025/36/55        - grzbiet 405082/83/85</t>
  </si>
  <si>
    <t>ARGO                            - folia Prestige  410205                               - karton Delta 407025/36/55        - grzbiet 405122/23/25</t>
  </si>
  <si>
    <t>Bloczki z kartkami do notatek klejone wzdłuż jednego boku, kolor mix, rozmiar 85x85 mm.</t>
  </si>
  <si>
    <t>D.Rect               009459</t>
  </si>
  <si>
    <t>Bloczek samoprzylepny   40x50 mm (+/- 3 mm), 100 kartek, żółty</t>
  </si>
  <si>
    <t>Bloczek samoprzylepny 75x75 mm (+/- 2 mm),               100 kartek, żółty</t>
  </si>
  <si>
    <t>Bantex Budget 400116672</t>
  </si>
  <si>
    <t>Bantex Budget 400116670</t>
  </si>
  <si>
    <t>D.Rect 105241  lub                          Taurus F-104</t>
  </si>
  <si>
    <t>D.Rect 009480  lub                          Colop S120</t>
  </si>
  <si>
    <t>Taurus                     96-120139</t>
  </si>
  <si>
    <t>Barbara 180312/13/14</t>
  </si>
  <si>
    <t>Taurus                    PCH-2000</t>
  </si>
  <si>
    <t xml:space="preserve">VauPe 455      </t>
  </si>
  <si>
    <t xml:space="preserve">Gumki do mazania białe, wymiar min. 43x18x12 </t>
  </si>
  <si>
    <t>DELI 159015</t>
  </si>
  <si>
    <t>Grand 130-1037</t>
  </si>
  <si>
    <t>Holder z taśmą kolor czarny/granatowy</t>
  </si>
  <si>
    <t>ARGO  601032/33</t>
  </si>
  <si>
    <t>PENTEL ER 153</t>
  </si>
  <si>
    <t>Fellowes          00895</t>
  </si>
  <si>
    <t>D.Rect            360052</t>
  </si>
  <si>
    <t>D.Rect            360054</t>
  </si>
  <si>
    <t>D.Rect            360055</t>
  </si>
  <si>
    <t>BONG  12211</t>
  </si>
  <si>
    <t>BONG  12215</t>
  </si>
  <si>
    <t>Koperty z zabezpieczeniem powietrznym do przesyłania płyt CDR, kaset, wymiar zewnetrzny min. 140x225 mm samoklejące.</t>
  </si>
  <si>
    <t>Koperty z zabezpieczeniem powietrznym do przesyłania płyt CDR, kaset,wymiar zewnetrzny min. 200x275 mm samoklejące.</t>
  </si>
  <si>
    <t>Taurus                90-120054</t>
  </si>
  <si>
    <t xml:space="preserve">Magnesy do tablicy magnetycznej, opakowania po 10 sztuk.  </t>
  </si>
  <si>
    <t>D.Rect               009172</t>
  </si>
  <si>
    <t>PENTEL            N60</t>
  </si>
  <si>
    <t>PENTEL         NMS51</t>
  </si>
  <si>
    <t>PENTEL                N850</t>
  </si>
  <si>
    <t>WALLNER       ACD410</t>
  </si>
  <si>
    <t>BIURFOL                 OF-23</t>
  </si>
  <si>
    <t>Okładka na dyplomy 225x310 mm (+/- 10 mm), zielona, faktura skóry, sztywna.</t>
  </si>
  <si>
    <t>Barbara             0802506</t>
  </si>
  <si>
    <t xml:space="preserve">Ołówki drewniane  twardość HB z gumką  </t>
  </si>
  <si>
    <t>Taurus                  9202</t>
  </si>
  <si>
    <t>Taurus                      39-240400</t>
  </si>
  <si>
    <t>D.Rect       110383</t>
  </si>
  <si>
    <t>Poduszki do pieczątek, nasączone tuszem niebieskim, metalowa obudowa, rozmiar 110 x 70 mm (wewn.), 123 x 85 mm (zewn.).</t>
  </si>
  <si>
    <t>D.Rect       105319</t>
  </si>
  <si>
    <t>Taurus                    200</t>
  </si>
  <si>
    <t>Segregator A-4 z okleiną i mechanizmem dźwigowym z dociskaczem, szer. grzbietu 80 mm (+/- 10 mm), na grzbiecie wymienna dwustronna etykieta opisowa, dolna krawędź wzmocniona metalową szyną, kolor mix.</t>
  </si>
  <si>
    <t xml:space="preserve">Segregator A-4 z okleiną i mechanizmem dźwigowym z dociskaczem, szer. grzbietu 50 mm (+/- 10 mm), na grzbiecie wymienna dwustronna etykieta opisowa, dolna krawędź wzmocniona metalową szyną, kolor mix. </t>
  </si>
  <si>
    <t>BIURFOL                                                      ST-02-01/02/03/05</t>
  </si>
  <si>
    <t xml:space="preserve">Skoroszyty A4 - kartonowe białe,  gramatura min. 250g/m2, z wąsem.
</t>
  </si>
  <si>
    <t>Warta                      1824-321-006</t>
  </si>
  <si>
    <t>Barbara                820110</t>
  </si>
  <si>
    <t>Spinacz biurowy duży 50 mm (+/- 2 mm), noski zaokrąglone, galwanizowany - opakowanie po 100 szt.</t>
  </si>
  <si>
    <t>D.rect                 110570</t>
  </si>
  <si>
    <t>LINSZNUR        NLB 100</t>
  </si>
  <si>
    <t>Black Point KBPGR51CZCZ</t>
  </si>
  <si>
    <t xml:space="preserve">Taśma pakowa brązowa  48 mm (+/- 3 mm) x 66 m. </t>
  </si>
  <si>
    <t>D.Rect                 110439</t>
  </si>
  <si>
    <t>D.Rect                 009042</t>
  </si>
  <si>
    <t>Teczka na dokumenty do podpisu (z harmonijką), kolor granatowy, zielony, czarny, bordo.</t>
  </si>
  <si>
    <t>Barbara 1822200/01/02       /03</t>
  </si>
  <si>
    <t>D.Rect                 009452</t>
  </si>
  <si>
    <t xml:space="preserve">Kiel-Tech </t>
  </si>
  <si>
    <t xml:space="preserve">Teczki kartonowe min. 240g/m2, białe wiązane (duże) - 230 x 320 mm (+/- 10 mm). </t>
  </si>
  <si>
    <t xml:space="preserve">Teczki kartonowe zwykłe min. 240g/m2, białe zamykane gumką - 230 x 320 mm (+/- 10 mm). </t>
  </si>
  <si>
    <t>D.Rect                009156</t>
  </si>
  <si>
    <t>D.Rect                105304</t>
  </si>
  <si>
    <t>Black Point KBPIR40T</t>
  </si>
  <si>
    <t>Zakładki indeksujące wykonane z PP, samoprzylepne, w kształcie strzałki, wielokrotnego użytku, min. 5 kolorów w zestawie, rozmiar 45x12 mm (+/- 3 mm), Opakowanie 5x25 szt.</t>
  </si>
  <si>
    <t>Taurus XL-2021</t>
  </si>
  <si>
    <t>Bantex Budget 400116556</t>
  </si>
  <si>
    <t>Bantex Budget 400116557</t>
  </si>
  <si>
    <t xml:space="preserve">Zszywacze biurowe na zszywki 24/6 , zszywa do 30 kartek, zginanie zszywek do wewnątrz </t>
  </si>
  <si>
    <t>Taurus                   STR-2461</t>
  </si>
  <si>
    <t>Zszywki do dużego  zszywacza 9/8, stalowe galwanizowane, opakowania po 1000 szt.</t>
  </si>
  <si>
    <t>Taurus                       83-344043</t>
  </si>
  <si>
    <t>Taurus                       83-344020</t>
  </si>
  <si>
    <t>Rapid          24870900</t>
  </si>
  <si>
    <t>Taurus Nr 6</t>
  </si>
  <si>
    <t>Pentel KF-6</t>
  </si>
  <si>
    <t>ZENITH        11042002</t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</si>
  <si>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</rPr>
      <t xml:space="preserve"> 8 mm</t>
    </r>
    <r>
      <rPr>
        <sz val="8"/>
        <color indexed="8"/>
        <rFont val="Tahoma"/>
        <family val="2"/>
      </rPr>
      <t xml:space="preserve">,kolory zielony, czarny, niebieski,                                                                               okładki A4:  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</si>
  <si>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</rPr>
      <t xml:space="preserve"> 12,5 mm</t>
    </r>
    <r>
      <rPr>
        <sz val="8"/>
        <color indexed="8"/>
        <rFont val="Tahoma"/>
        <family val="2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</si>
  <si>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</rPr>
      <t xml:space="preserve"> 16 mm</t>
    </r>
    <r>
      <rPr>
        <sz val="8"/>
        <color indexed="8"/>
        <rFont val="Tahoma"/>
        <family val="2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kartonowa min. 250g/m2 w kolorze grzbietu.                   </t>
    </r>
  </si>
  <si>
    <t>ARGO                            - folia Prestige  410205                               - karton Delta 407025/36/55          - grzbiet 405162/63/65</t>
  </si>
  <si>
    <t>DALPO NS50/40 lub                         IDEST PX 1916</t>
  </si>
  <si>
    <t>DALPO NS75/75 lub                         IDEST PX 1911</t>
  </si>
  <si>
    <t xml:space="preserve">Dziurkacze biurowe średnie , rozstaw dziurek 80 mm, dziurkuje  do 30 kartek papieru 80g/m2. </t>
  </si>
  <si>
    <t>Taurus                    3530</t>
  </si>
  <si>
    <t>Canon MP 1211 - LTSC</t>
  </si>
  <si>
    <t>A&amp;G  kod 1345</t>
  </si>
  <si>
    <t>A&amp;G  kod 2106</t>
  </si>
  <si>
    <t>A&amp;G  kod 1802</t>
  </si>
  <si>
    <t xml:space="preserve">Zszywki do dużego  zszywacza 23/10, stalowe galwanizowane lub miedziowane, opakowania                               po 1000 szt. </t>
  </si>
  <si>
    <t>DELI 6010</t>
  </si>
  <si>
    <t xml:space="preserve">Emerson                    </t>
  </si>
  <si>
    <t>D.Rect 105242  lub                          Taurus F-104</t>
  </si>
  <si>
    <t>D.Rect 105244  lub                          Taurus F-104</t>
  </si>
  <si>
    <t xml:space="preserve">Esselte </t>
  </si>
  <si>
    <t xml:space="preserve">Esselte                  </t>
  </si>
  <si>
    <t>PT Przeworsk, ul. Krasickiego 1</t>
  </si>
  <si>
    <t xml:space="preserve">PT Jasło, ul. Mickiewicza 4a </t>
  </si>
  <si>
    <r>
      <t>COSMO</t>
    </r>
    <r>
      <rPr>
        <b/>
        <sz val="7"/>
        <color indexed="8"/>
        <rFont val="Tahoma"/>
        <family val="2"/>
      </rPr>
      <t xml:space="preserve">        </t>
    </r>
    <r>
      <rPr>
        <sz val="7"/>
        <color indexed="8"/>
        <rFont val="Tahoma"/>
        <family val="2"/>
      </rPr>
      <t xml:space="preserve">                 C-01,C-02, C-04, C-07, C-09, C-13, C17  </t>
    </r>
  </si>
  <si>
    <t>D.RECT 009032</t>
  </si>
  <si>
    <t>TAURUS 48-120080-S</t>
  </si>
  <si>
    <t>Wartość netto w zł</t>
  </si>
  <si>
    <t>VAT w zł</t>
  </si>
  <si>
    <t xml:space="preserve">Wartość brutto w zł </t>
  </si>
  <si>
    <t>Kobra 360EM</t>
  </si>
  <si>
    <t>Grand, Idest</t>
  </si>
  <si>
    <t>Idest</t>
  </si>
  <si>
    <t>D.rect                 110571</t>
  </si>
  <si>
    <t xml:space="preserve">Spinacz biurowy mały 28 mm (+/- 2 mm), noski zaokrąglone, niklowany - opakowanie po 100 szt. </t>
  </si>
  <si>
    <t xml:space="preserve">Spinacz krzyżowy 41 mm - opakowanie po 50 szt. </t>
  </si>
  <si>
    <t>Teczki kartonowe archiwizacyjne na dokumenty kat. A,  bezkwasowe (pH neutralne), białe,  wiązane - rozmiar 320 x 250 x 50 mm (długość zakładki wewnętrznej – 112), gramatura papieru  min. 400 g.</t>
  </si>
  <si>
    <t>BARBARA</t>
  </si>
  <si>
    <t>Wkład pasujący do długopisów na sprężynce zaoferowanych w pozycji 14 niniejszego formularza, kolor niebieski.</t>
  </si>
  <si>
    <t>Wkład żelowy pasujący do długopisów zaoferowanych w pozycji 15 niniejszego formularza, kolor niebieski.</t>
  </si>
  <si>
    <t>Wkłady wielkopojemne pasujące do długopisów zaoferowanych w pozycji 16 niniejszego formularza, kolor tuszu niebieski.</t>
  </si>
  <si>
    <t>Eagle 8540</t>
  </si>
  <si>
    <t>Zwilżacz do palców glicerynowy</t>
  </si>
  <si>
    <t>OFFICE</t>
  </si>
  <si>
    <t>Koszulki groszkowe na dokumenty formatu A-4 z wzmocnionym multiperforowanym brzegiem umożliwiającym wpinanie do segregatora, grubość min. 30 mic., pakowane po 100 sztuk.</t>
  </si>
  <si>
    <t xml:space="preserve">Zszywki 24/6, galwanizowane, opakowania                   po 1000 szt. </t>
  </si>
  <si>
    <t xml:space="preserve">Zszywacz biurowy duży na zszywki 23/10 , zszywa 200 kartek, zginanie zszywek do wewnątrz </t>
  </si>
  <si>
    <t>Kpl.</t>
  </si>
  <si>
    <t>Motek</t>
  </si>
  <si>
    <t xml:space="preserve">Taśma klejąca przeźroczysta szer. 18 mm  x 30 m.
</t>
  </si>
  <si>
    <t>Bindownica do grzbietów plastikowych, dźwignia do dziurkowania, ogranicznik papieru, regulator szerokości marginesu 2-5 mm, dziurkowanie 12 arkuszy papieru, oprawa dokumentów o objętości 450 kartek A4, pojemnik na ścinki.</t>
  </si>
  <si>
    <t>Wallner iBind A12</t>
  </si>
  <si>
    <t>Gilotyna biurowa z ręcznym systemem docisku papieru, jednorazowe cięcie 20 kartek 70g/m2, długość cięcia 360 mm, wymiary blatu 400x300 mm.</t>
  </si>
  <si>
    <t xml:space="preserve">Gilotyna biurowa, długość cięcia 320 mm, jednorazowe cięcie 8 kartek 70g/m2 lub 6 kartek 80g/m2, 2 ostrza, 2 nakładki kątowe, wymiary blatu 420x175 mm. </t>
  </si>
  <si>
    <t>Dahle A4 502</t>
  </si>
  <si>
    <t>Długopis na sprężynce z samoprzylepną podstawką i wymiennym wkładem.</t>
  </si>
  <si>
    <t xml:space="preserve">Długopis z wymiennym wkładem żelowym i gumowym, wygodnym uchwytem z nasadką, linia pisania 0.3-0.32 mm, - kolor tuszu niebieski. </t>
  </si>
  <si>
    <t xml:space="preserve">Długopisy - obudowa i klip metalowe – kolor mix, automatycznie chowany, wymienny, wielkopojemny wkład (typu Zenith), grubość końcówki 0,7 mm, grubość linii pisania 0,3 - 0,5 mm, kolor tuszu niebieski. </t>
  </si>
  <si>
    <t>Dziurkacze biurowe duże, rozstaw dziurek 80 mm, dziurkuje do 65 kartek papieru 80g/m2.</t>
  </si>
  <si>
    <t>Fastykuły tekturowe A4 - 230 x 320 mm  (+/- 10 mm),   grube, kolorowe z okleiną i taśmą bawełnianą.</t>
  </si>
  <si>
    <r>
      <t>Gumki recepturki w opakowaniach po 100 dkg,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kolor mix, grubosć 1,5 x 1,5 mm, średnica</t>
    </r>
    <r>
      <rPr>
        <sz val="8"/>
        <color indexed="8"/>
        <rFont val="Czcionka tekstu podstawowego"/>
        <family val="0"/>
      </rPr>
      <t xml:space="preserve"> ok. 14 cm.</t>
    </r>
  </si>
  <si>
    <t xml:space="preserve">Klej w płynie, bezbarwny z gumową rolką , poj. 30 ml. 
</t>
  </si>
  <si>
    <t>Klip archiwizacyjny wykonany z elastycznego plastiku, długość wąsów nie mniej niż 85 mm, opakowanie 100 sztuk.</t>
  </si>
  <si>
    <t>Markery permanentne, końcówka okrągła, tusz odporny na wodę, światło, ścieranie, grubość linii 1,5 mm, długość linii min. 750 m, kolor czarny.</t>
  </si>
  <si>
    <t xml:space="preserve">Nożyczki biurowe, ostrze z nierdzewnej hartowanej stali, rękojeść z niełamalnego plastiku  długość z rękojeścią ok. 21cm.  </t>
  </si>
  <si>
    <t>producent obojętny</t>
  </si>
  <si>
    <t>Przekładki kartonowe 1/3 A4 do segregatorów mix kolorów, pakowane po 100 sztuk.</t>
  </si>
  <si>
    <t>Teczka skrzydłowa na rzep A4, 40 mm.</t>
  </si>
  <si>
    <t>Tusz do stempli gumowych lub polimerowych, wodny, poj. 30 ml - kolor niebieski.</t>
  </si>
  <si>
    <t xml:space="preserve">W pozycjach gdzie zamawiający w kol. 4 wskazał  produkt wzorcowy - należy wpisać: "Produkt wzorcowy",  albo  "Produkt równoważny" przy czym w przypadku oferowania produktów równoważnych należy dołączyć do oferty kartę produktu lub jego opis od producenta potwierdzający wymagane parametry.            </t>
  </si>
  <si>
    <t>UWAGI:</t>
  </si>
  <si>
    <t xml:space="preserve">1. Wykonawca wypełnia tylko kolumnę 3 oraz kolumnę 10 niniejszego formularza podając ceny jednostkowe netto z zaokrągleniem do dwóch miejsc po przecinku. Pozostałe dane zostaną wyliczone automatycznie.  </t>
  </si>
  <si>
    <t>2. W przypadku, gdy wskazane przez zamawiającego, bądź oferowane przez wykonawcę materiały biurowe nie występują w obrocie handlowym w opakowaniach lub ilościach podanych w niniejszym załączniku, wykonawca zobowiązany jest do przeliczenia ceny adekwatnie do pożądanych przez zamawiającego ilości.</t>
  </si>
  <si>
    <t>3.W przypadku, gdy wskazane przez zamawiającego rozmiary ( np. bloczków do notatek, spinaczy, końcówek piszących markerów, kopert itp.) aktualnie nie występują w obrocie handlowym, wykonawca zobowiązany jest do zaoferowania zamiennie asortymentu o najbardziej zbliżonym rozmiarze w stosunku do opisanego.</t>
  </si>
  <si>
    <t>4. W przypadku składania oferty równoważnej na długopisy, wykonawca zobowiązany jest do zaoferowania wkładów odpowiednich dla danego typu oferowanego długopisu.</t>
  </si>
  <si>
    <t>6. Po wypełnieniu Formularz cenowy należy wydrukować, podpisać i złożyć wraz z ofertą.</t>
  </si>
  <si>
    <t>………………………………………………..</t>
  </si>
  <si>
    <t xml:space="preserve">Miejscowość i data </t>
  </si>
  <si>
    <t>…………………….……………………………..</t>
  </si>
  <si>
    <t>(podpis osób figurujących w odpowiednich rejestrach i uprawnionych do reprezentowania Wykonawcy lub zgodnie z upoważnieniem)</t>
  </si>
  <si>
    <t>5. W pozycjach gdzie zamawiający w kol. 4 wskazał  produkt wzorcowy - należy wpisać "Produkt wzorcowy",  albo  "Produkt równoważny" przy czym w przypadku oferowania produktów równoważnych należy dołączyć do oferty kartę produktu lub jego opis sporządzony przez producenta, w celu porównania parametrów oferowanego produktu z opisem zamawiającego.   W pozostałych pozycjach należy wskazać nazwę produktu i jego symbol lub numer katalogowy producenta jeżeli posiada.</t>
  </si>
  <si>
    <t>Miejscowość i data</t>
  </si>
  <si>
    <r>
      <t xml:space="preserve">                                                  Załącznik 1 do Formularza ofertowego 1300-OP.261.2.131.2021 - FORMULARZ CENOWY                                                                                                           </t>
    </r>
    <r>
      <rPr>
        <b/>
        <sz val="9"/>
        <rFont val="Tahoma"/>
        <family val="2"/>
      </rPr>
      <t xml:space="preserve">Podane poniżej ilości asortymentu należy dostarczyć odrębnie do siedziby KRUS OR w Rzeszowie, KRUS PT w Przeworsku i KRUS PT w Jaśle </t>
    </r>
  </si>
  <si>
    <t>Linijki plastikowe przeźroczyste 30 cm  wykonane z przezroczystego plastiku, odporne na złamanie
nieścieralna skala w centymetrach z obydwu stron</t>
  </si>
  <si>
    <r>
      <t xml:space="preserve">Markery permanentne - </t>
    </r>
    <r>
      <rPr>
        <b/>
        <sz val="8"/>
        <color indexed="8"/>
        <rFont val="Tahoma"/>
        <family val="2"/>
      </rPr>
      <t xml:space="preserve">obudowa aluminiowa, </t>
    </r>
    <r>
      <rPr>
        <sz val="8"/>
        <color indexed="8"/>
        <rFont val="Tahoma"/>
        <family val="2"/>
      </rPr>
      <t xml:space="preserve">końcówka o grubości 1 - 6 mm - ścięta, tusz odporny na wodę, światło, ścieranie, długość linii min. 440 m, kolor czarny </t>
    </r>
  </si>
  <si>
    <r>
      <t>Niszczarka do papieru, płyt CD i kart plastikowych  szer. wejścia 225 mm, jednorazowe niszczenie do 10 arkuszy papieru o gramaturze 80 g, pojemność kosza min. 16 l, stopień tajności min. DIN3,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rozmiar ścinka max. 5x40 mm, posiada odporne na zszywki noże tnące, funkcja cofania, automatyczny start/stop, optyczny wskaźnik napełnienia kosza, gwarancja minimum 12 miesięcy.</t>
    </r>
  </si>
  <si>
    <t>KW Trade 130-1188, Idest</t>
  </si>
  <si>
    <t>Nóż do kopert długość z rękojeścią ok. 19 cm.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</si>
</sst>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7"/>
      <name val="Tahoma"/>
      <family val="2"/>
    </font>
    <font>
      <sz val="8"/>
      <color indexed="10"/>
      <name val="Tahoma"/>
      <family val="2"/>
    </font>
    <font>
      <sz val="8"/>
      <name val="Calibri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7"/>
      <color indexed="8"/>
      <name val="Tahoma"/>
      <family val="2"/>
    </font>
    <font>
      <sz val="8"/>
      <color indexed="8"/>
      <name val="Czcionka tekstu podstawowego"/>
      <family val="0"/>
    </font>
    <font>
      <b/>
      <i/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10B0A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3" fillId="0" borderId="0" xfId="44" applyFont="1" applyAlignment="1">
      <alignment/>
      <protection/>
    </xf>
    <xf numFmtId="0" fontId="3" fillId="0" borderId="0" xfId="44" applyFont="1" applyAlignment="1">
      <alignment vertical="center"/>
      <protection/>
    </xf>
    <xf numFmtId="0" fontId="3" fillId="0" borderId="0" xfId="44" applyFont="1" applyAlignment="1">
      <alignment horizontal="center" vertical="center"/>
      <protection/>
    </xf>
    <xf numFmtId="0" fontId="3" fillId="33" borderId="0" xfId="44" applyFont="1" applyFill="1" applyAlignment="1">
      <alignment/>
      <protection/>
    </xf>
    <xf numFmtId="0" fontId="3" fillId="33" borderId="0" xfId="44" applyFont="1" applyFill="1" applyAlignment="1">
      <alignment vertical="center"/>
      <protection/>
    </xf>
    <xf numFmtId="0" fontId="3" fillId="33" borderId="0" xfId="44" applyFont="1" applyFill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2" fontId="3" fillId="0" borderId="0" xfId="44" applyNumberFormat="1" applyFont="1" applyAlignment="1">
      <alignment/>
      <protection/>
    </xf>
    <xf numFmtId="2" fontId="3" fillId="33" borderId="0" xfId="44" applyNumberFormat="1" applyFont="1" applyFill="1" applyAlignment="1">
      <alignment/>
      <protection/>
    </xf>
    <xf numFmtId="0" fontId="9" fillId="34" borderId="10" xfId="52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34" borderId="10" xfId="52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0" xfId="0" applyFill="1" applyAlignment="1" applyProtection="1">
      <alignment/>
      <protection locked="0"/>
    </xf>
    <xf numFmtId="0" fontId="4" fillId="36" borderId="13" xfId="52" applyNumberFormat="1" applyFont="1" applyFill="1" applyBorder="1" applyAlignment="1" applyProtection="1">
      <alignment horizontal="center" vertical="center"/>
      <protection/>
    </xf>
    <xf numFmtId="0" fontId="4" fillId="36" borderId="13" xfId="52" applyNumberFormat="1" applyFont="1" applyFill="1" applyBorder="1" applyAlignment="1" applyProtection="1">
      <alignment horizontal="center" vertical="center" wrapText="1"/>
      <protection/>
    </xf>
    <xf numFmtId="0" fontId="9" fillId="36" borderId="10" xfId="52" applyNumberFormat="1" applyFont="1" applyFill="1" applyBorder="1" applyAlignment="1" applyProtection="1">
      <alignment horizontal="center" vertical="center" textRotation="90" wrapText="1"/>
      <protection/>
    </xf>
    <xf numFmtId="0" fontId="9" fillId="36" borderId="13" xfId="52" applyNumberFormat="1" applyFont="1" applyFill="1" applyBorder="1" applyAlignment="1" applyProtection="1">
      <alignment horizontal="center" vertical="center" wrapText="1"/>
      <protection/>
    </xf>
    <xf numFmtId="0" fontId="4" fillId="36" borderId="10" xfId="52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4" xfId="52" applyNumberFormat="1" applyFont="1" applyFill="1" applyBorder="1" applyAlignment="1" applyProtection="1">
      <alignment vertical="center" textRotation="90" wrapText="1"/>
      <protection/>
    </xf>
    <xf numFmtId="0" fontId="15" fillId="36" borderId="13" xfId="52" applyNumberFormat="1" applyFont="1" applyFill="1" applyBorder="1" applyAlignment="1" applyProtection="1">
      <alignment horizontal="center" vertical="center" textRotation="90" wrapText="1"/>
      <protection/>
    </xf>
    <xf numFmtId="2" fontId="4" fillId="36" borderId="13" xfId="44" applyNumberFormat="1" applyFont="1" applyFill="1" applyBorder="1" applyAlignment="1" applyProtection="1">
      <alignment horizontal="center" vertical="center" wrapText="1"/>
      <protection/>
    </xf>
    <xf numFmtId="0" fontId="4" fillId="36" borderId="13" xfId="44" applyFont="1" applyFill="1" applyBorder="1" applyAlignment="1" applyProtection="1">
      <alignment horizontal="center" vertical="center" wrapText="1"/>
      <protection/>
    </xf>
    <xf numFmtId="0" fontId="6" fillId="36" borderId="13" xfId="44" applyFont="1" applyFill="1" applyBorder="1" applyAlignment="1" applyProtection="1">
      <alignment horizontal="center" vertical="center" wrapText="1"/>
      <protection/>
    </xf>
    <xf numFmtId="4" fontId="7" fillId="37" borderId="13" xfId="44" applyNumberFormat="1" applyFont="1" applyFill="1" applyBorder="1" applyAlignment="1" applyProtection="1">
      <alignment vertical="center" wrapText="1"/>
      <protection/>
    </xf>
    <xf numFmtId="9" fontId="7" fillId="37" borderId="13" xfId="44" applyNumberFormat="1" applyFont="1" applyFill="1" applyBorder="1" applyAlignment="1" applyProtection="1">
      <alignment vertical="center" wrapText="1"/>
      <protection/>
    </xf>
    <xf numFmtId="2" fontId="7" fillId="37" borderId="13" xfId="44" applyNumberFormat="1" applyFont="1" applyFill="1" applyBorder="1" applyAlignment="1" applyProtection="1">
      <alignment vertical="center" wrapText="1"/>
      <protection/>
    </xf>
    <xf numFmtId="4" fontId="6" fillId="37" borderId="13" xfId="44" applyNumberFormat="1" applyFont="1" applyFill="1" applyBorder="1" applyAlignment="1" applyProtection="1">
      <alignment vertical="center" wrapText="1"/>
      <protection/>
    </xf>
    <xf numFmtId="4" fontId="7" fillId="37" borderId="11" xfId="44" applyNumberFormat="1" applyFont="1" applyFill="1" applyBorder="1" applyAlignment="1" applyProtection="1">
      <alignment vertical="center" wrapText="1"/>
      <protection/>
    </xf>
    <xf numFmtId="2" fontId="7" fillId="37" borderId="11" xfId="44" applyNumberFormat="1" applyFont="1" applyFill="1" applyBorder="1" applyAlignment="1" applyProtection="1">
      <alignment vertical="center" wrapText="1"/>
      <protection/>
    </xf>
    <xf numFmtId="4" fontId="6" fillId="37" borderId="11" xfId="44" applyNumberFormat="1" applyFont="1" applyFill="1" applyBorder="1" applyAlignment="1" applyProtection="1">
      <alignment vertical="center" wrapText="1"/>
      <protection/>
    </xf>
    <xf numFmtId="4" fontId="5" fillId="37" borderId="11" xfId="44" applyNumberFormat="1" applyFont="1" applyFill="1" applyBorder="1" applyAlignment="1" applyProtection="1">
      <alignment vertical="center" wrapText="1"/>
      <protection/>
    </xf>
    <xf numFmtId="9" fontId="5" fillId="37" borderId="13" xfId="44" applyNumberFormat="1" applyFont="1" applyFill="1" applyBorder="1" applyAlignment="1" applyProtection="1">
      <alignment vertical="center" wrapText="1"/>
      <protection/>
    </xf>
    <xf numFmtId="2" fontId="5" fillId="37" borderId="11" xfId="44" applyNumberFormat="1" applyFont="1" applyFill="1" applyBorder="1" applyAlignment="1" applyProtection="1">
      <alignment vertical="center" wrapText="1"/>
      <protection/>
    </xf>
    <xf numFmtId="4" fontId="4" fillId="37" borderId="11" xfId="44" applyNumberFormat="1" applyFont="1" applyFill="1" applyBorder="1" applyAlignment="1" applyProtection="1">
      <alignment vertical="center" wrapText="1"/>
      <protection/>
    </xf>
    <xf numFmtId="4" fontId="6" fillId="37" borderId="15" xfId="44" applyNumberFormat="1" applyFont="1" applyFill="1" applyBorder="1" applyAlignment="1" applyProtection="1">
      <alignment vertical="center" wrapText="1"/>
      <protection/>
    </xf>
    <xf numFmtId="0" fontId="8" fillId="38" borderId="11" xfId="44" applyFont="1" applyFill="1" applyBorder="1" applyAlignment="1" applyProtection="1">
      <alignment horizontal="center" vertical="center" wrapText="1"/>
      <protection/>
    </xf>
    <xf numFmtId="0" fontId="7" fillId="38" borderId="11" xfId="44" applyFont="1" applyFill="1" applyBorder="1" applyAlignment="1" applyProtection="1">
      <alignment horizontal="center" vertical="center" wrapText="1"/>
      <protection/>
    </xf>
    <xf numFmtId="3" fontId="7" fillId="38" borderId="11" xfId="44" applyNumberFormat="1" applyFont="1" applyFill="1" applyBorder="1" applyAlignment="1" applyProtection="1">
      <alignment horizontal="center" vertical="center" wrapText="1"/>
      <protection/>
    </xf>
    <xf numFmtId="0" fontId="6" fillId="38" borderId="11" xfId="44" applyFont="1" applyFill="1" applyBorder="1" applyAlignment="1" applyProtection="1">
      <alignment horizontal="center" vertical="center" wrapText="1"/>
      <protection/>
    </xf>
    <xf numFmtId="0" fontId="9" fillId="38" borderId="11" xfId="44" applyFont="1" applyFill="1" applyBorder="1" applyAlignment="1" applyProtection="1">
      <alignment horizontal="center" vertical="center" wrapText="1"/>
      <protection/>
    </xf>
    <xf numFmtId="0" fontId="5" fillId="38" borderId="11" xfId="44" applyFont="1" applyFill="1" applyBorder="1" applyAlignment="1" applyProtection="1">
      <alignment horizontal="center" vertical="center" wrapText="1"/>
      <protection/>
    </xf>
    <xf numFmtId="0" fontId="4" fillId="38" borderId="11" xfId="44" applyFont="1" applyFill="1" applyBorder="1" applyAlignment="1" applyProtection="1">
      <alignment horizontal="center" vertical="center" wrapText="1"/>
      <protection/>
    </xf>
    <xf numFmtId="0" fontId="7" fillId="39" borderId="11" xfId="44" applyFont="1" applyFill="1" applyBorder="1" applyAlignment="1" applyProtection="1">
      <alignment horizontal="center" vertical="center" wrapText="1"/>
      <protection/>
    </xf>
    <xf numFmtId="0" fontId="3" fillId="34" borderId="11" xfId="44" applyFont="1" applyFill="1" applyBorder="1" applyAlignment="1" applyProtection="1">
      <alignment horizontal="center" vertical="center"/>
      <protection/>
    </xf>
    <xf numFmtId="0" fontId="7" fillId="40" borderId="11" xfId="44" applyFont="1" applyFill="1" applyBorder="1" applyAlignment="1" applyProtection="1">
      <alignment vertical="center" wrapText="1"/>
      <protection/>
    </xf>
    <xf numFmtId="0" fontId="5" fillId="38" borderId="11" xfId="44" applyFont="1" applyFill="1" applyBorder="1" applyAlignment="1" applyProtection="1">
      <alignment vertical="center" wrapText="1"/>
      <protection/>
    </xf>
    <xf numFmtId="0" fontId="7" fillId="38" borderId="11" xfId="44" applyFont="1" applyFill="1" applyBorder="1" applyAlignment="1" applyProtection="1">
      <alignment horizontal="left" vertical="center" wrapText="1"/>
      <protection/>
    </xf>
    <xf numFmtId="0" fontId="7" fillId="39" borderId="11" xfId="44" applyFont="1" applyFill="1" applyBorder="1" applyAlignment="1" applyProtection="1">
      <alignment vertical="center" wrapText="1"/>
      <protection/>
    </xf>
    <xf numFmtId="2" fontId="7" fillId="0" borderId="13" xfId="44" applyNumberFormat="1" applyFont="1" applyBorder="1" applyAlignment="1" applyProtection="1">
      <alignment horizontal="center" vertical="center"/>
      <protection locked="0"/>
    </xf>
    <xf numFmtId="2" fontId="7" fillId="0" borderId="11" xfId="44" applyNumberFormat="1" applyFont="1" applyBorder="1" applyAlignment="1" applyProtection="1">
      <alignment horizontal="center" vertical="center"/>
      <protection locked="0"/>
    </xf>
    <xf numFmtId="2" fontId="5" fillId="0" borderId="11" xfId="44" applyNumberFormat="1" applyFont="1" applyBorder="1" applyAlignment="1" applyProtection="1">
      <alignment horizontal="center" vertical="center"/>
      <protection locked="0"/>
    </xf>
    <xf numFmtId="2" fontId="7" fillId="33" borderId="11" xfId="44" applyNumberFormat="1" applyFont="1" applyFill="1" applyBorder="1" applyAlignment="1" applyProtection="1">
      <alignment horizontal="center" vertical="center"/>
      <protection locked="0"/>
    </xf>
    <xf numFmtId="2" fontId="7" fillId="41" borderId="11" xfId="44" applyNumberFormat="1" applyFont="1" applyFill="1" applyBorder="1" applyAlignment="1" applyProtection="1">
      <alignment horizontal="center" vertical="center"/>
      <protection locked="0"/>
    </xf>
    <xf numFmtId="0" fontId="7" fillId="42" borderId="10" xfId="44" applyFont="1" applyFill="1" applyBorder="1" applyAlignment="1" applyProtection="1">
      <alignment vertical="center" wrapText="1"/>
      <protection/>
    </xf>
    <xf numFmtId="0" fontId="6" fillId="38" borderId="12" xfId="44" applyFont="1" applyFill="1" applyBorder="1" applyAlignment="1" applyProtection="1">
      <alignment horizontal="center" vertical="center" wrapText="1"/>
      <protection/>
    </xf>
    <xf numFmtId="0" fontId="7" fillId="38" borderId="16" xfId="44" applyFont="1" applyFill="1" applyBorder="1" applyAlignment="1" applyProtection="1">
      <alignment horizontal="center" vertical="center" wrapText="1"/>
      <protection/>
    </xf>
    <xf numFmtId="0" fontId="6" fillId="38" borderId="15" xfId="44" applyFont="1" applyFill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/>
      <protection/>
    </xf>
    <xf numFmtId="0" fontId="10" fillId="0" borderId="18" xfId="44" applyFont="1" applyBorder="1" applyAlignment="1" applyProtection="1">
      <alignment vertical="center" wrapText="1"/>
      <protection/>
    </xf>
    <xf numFmtId="0" fontId="6" fillId="0" borderId="18" xfId="44" applyFont="1" applyBorder="1" applyAlignment="1" applyProtection="1">
      <alignment horizontal="center" vertical="center" wrapText="1"/>
      <protection/>
    </xf>
    <xf numFmtId="2" fontId="6" fillId="0" borderId="18" xfId="44" applyNumberFormat="1" applyFont="1" applyBorder="1" applyProtection="1">
      <alignment/>
      <protection/>
    </xf>
    <xf numFmtId="0" fontId="3" fillId="0" borderId="0" xfId="44" applyFont="1" applyProtection="1">
      <alignment/>
      <protection/>
    </xf>
    <xf numFmtId="0" fontId="3" fillId="0" borderId="0" xfId="44" applyFont="1" applyAlignment="1" applyProtection="1">
      <alignment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2" fontId="3" fillId="0" borderId="0" xfId="44" applyNumberFormat="1" applyFont="1" applyProtection="1">
      <alignment/>
      <protection/>
    </xf>
    <xf numFmtId="0" fontId="4" fillId="34" borderId="14" xfId="52" applyNumberFormat="1" applyFont="1" applyFill="1" applyBorder="1" applyAlignment="1" applyProtection="1">
      <alignment horizontal="center" vertical="center" textRotation="90" wrapText="1"/>
      <protection/>
    </xf>
    <xf numFmtId="0" fontId="7" fillId="38" borderId="11" xfId="44" applyFont="1" applyFill="1" applyBorder="1" applyAlignment="1" applyProtection="1">
      <alignment horizontal="center" vertical="center" wrapText="1"/>
      <protection locked="0"/>
    </xf>
    <xf numFmtId="3" fontId="7" fillId="42" borderId="11" xfId="44" applyNumberFormat="1" applyFont="1" applyFill="1" applyBorder="1" applyAlignment="1" applyProtection="1">
      <alignment horizontal="center" vertical="center" wrapText="1"/>
      <protection/>
    </xf>
    <xf numFmtId="0" fontId="7" fillId="42" borderId="11" xfId="44" applyFont="1" applyFill="1" applyBorder="1" applyAlignment="1" applyProtection="1">
      <alignment vertical="center" wrapText="1"/>
      <protection/>
    </xf>
    <xf numFmtId="0" fontId="7" fillId="42" borderId="11" xfId="44" applyFont="1" applyFill="1" applyBorder="1" applyAlignment="1">
      <alignment vertical="center" wrapText="1"/>
      <protection/>
    </xf>
    <xf numFmtId="0" fontId="7" fillId="42" borderId="11" xfId="44" applyFont="1" applyFill="1" applyBorder="1" applyAlignment="1" applyProtection="1">
      <alignment vertical="center" wrapText="1"/>
      <protection locked="0"/>
    </xf>
    <xf numFmtId="0" fontId="8" fillId="42" borderId="11" xfId="44" applyFont="1" applyFill="1" applyBorder="1" applyAlignment="1" applyProtection="1">
      <alignment horizontal="center" vertical="center" wrapText="1"/>
      <protection/>
    </xf>
    <xf numFmtId="0" fontId="7" fillId="42" borderId="11" xfId="44" applyFont="1" applyFill="1" applyBorder="1" applyAlignment="1" applyProtection="1">
      <alignment horizontal="center" vertical="center" wrapText="1"/>
      <protection/>
    </xf>
    <xf numFmtId="0" fontId="6" fillId="42" borderId="11" xfId="44" applyFont="1" applyFill="1" applyBorder="1" applyAlignment="1" applyProtection="1">
      <alignment horizontal="center" vertical="center" wrapText="1"/>
      <protection/>
    </xf>
    <xf numFmtId="0" fontId="6" fillId="42" borderId="11" xfId="44" applyFont="1" applyFill="1" applyBorder="1" applyAlignment="1">
      <alignment horizontal="center" vertical="center" wrapText="1"/>
      <protection/>
    </xf>
    <xf numFmtId="0" fontId="7" fillId="42" borderId="15" xfId="44" applyFont="1" applyFill="1" applyBorder="1" applyAlignment="1">
      <alignment vertical="center" wrapText="1"/>
      <protection/>
    </xf>
    <xf numFmtId="0" fontId="10" fillId="31" borderId="18" xfId="44" applyFont="1" applyFill="1" applyBorder="1" applyAlignment="1">
      <alignment vertical="center" wrapText="1"/>
      <protection/>
    </xf>
    <xf numFmtId="0" fontId="7" fillId="42" borderId="11" xfId="44" applyFont="1" applyFill="1" applyBorder="1" applyAlignment="1" applyProtection="1">
      <alignment horizontal="center" vertical="center" wrapText="1"/>
      <protection locked="0"/>
    </xf>
    <xf numFmtId="3" fontId="7" fillId="42" borderId="16" xfId="44" applyNumberFormat="1" applyFont="1" applyFill="1" applyBorder="1" applyAlignment="1" applyProtection="1">
      <alignment horizontal="center" vertical="center" wrapText="1"/>
      <protection/>
    </xf>
    <xf numFmtId="3" fontId="7" fillId="42" borderId="12" xfId="44" applyNumberFormat="1" applyFont="1" applyFill="1" applyBorder="1" applyAlignment="1" applyProtection="1">
      <alignment horizontal="center" vertical="center" wrapText="1"/>
      <protection/>
    </xf>
    <xf numFmtId="0" fontId="3" fillId="31" borderId="0" xfId="44" applyFont="1" applyFill="1" applyAlignment="1">
      <alignment vertical="center"/>
      <protection/>
    </xf>
    <xf numFmtId="0" fontId="6" fillId="42" borderId="12" xfId="44" applyFont="1" applyFill="1" applyBorder="1" applyAlignment="1" applyProtection="1">
      <alignment horizontal="center" vertical="center" wrapText="1"/>
      <protection/>
    </xf>
    <xf numFmtId="2" fontId="7" fillId="0" borderId="19" xfId="44" applyNumberFormat="1" applyFont="1" applyBorder="1" applyAlignment="1" applyProtection="1">
      <alignment horizontal="center" vertical="center"/>
      <protection locked="0"/>
    </xf>
    <xf numFmtId="3" fontId="7" fillId="42" borderId="20" xfId="44" applyNumberFormat="1" applyFont="1" applyFill="1" applyBorder="1" applyAlignment="1" applyProtection="1">
      <alignment horizontal="center" vertical="center" wrapText="1"/>
      <protection/>
    </xf>
    <xf numFmtId="0" fontId="7" fillId="43" borderId="15" xfId="44" applyFont="1" applyFill="1" applyBorder="1" applyAlignment="1" applyProtection="1">
      <alignment vertical="center" wrapText="1"/>
      <protection/>
    </xf>
    <xf numFmtId="0" fontId="7" fillId="43" borderId="15" xfId="44" applyFont="1" applyFill="1" applyBorder="1" applyAlignment="1">
      <alignment vertical="center" wrapText="1"/>
      <protection/>
    </xf>
    <xf numFmtId="0" fontId="8" fillId="43" borderId="15" xfId="44" applyFont="1" applyFill="1" applyBorder="1" applyAlignment="1" applyProtection="1">
      <alignment horizontal="center" vertical="center" wrapText="1"/>
      <protection/>
    </xf>
    <xf numFmtId="0" fontId="7" fillId="43" borderId="15" xfId="44" applyFont="1" applyFill="1" applyBorder="1" applyAlignment="1" applyProtection="1">
      <alignment horizontal="center" vertical="center" wrapText="1"/>
      <protection/>
    </xf>
    <xf numFmtId="3" fontId="7" fillId="42" borderId="15" xfId="44" applyNumberFormat="1" applyFont="1" applyFill="1" applyBorder="1" applyAlignment="1" applyProtection="1">
      <alignment horizontal="center" vertical="center" wrapText="1"/>
      <protection/>
    </xf>
    <xf numFmtId="0" fontId="6" fillId="42" borderId="15" xfId="44" applyFont="1" applyFill="1" applyBorder="1" applyAlignment="1" applyProtection="1">
      <alignment horizontal="center" vertical="center" wrapText="1"/>
      <protection/>
    </xf>
    <xf numFmtId="2" fontId="7" fillId="0" borderId="15" xfId="44" applyNumberFormat="1" applyFont="1" applyBorder="1" applyAlignment="1" applyProtection="1">
      <alignment horizontal="center" vertical="center"/>
      <protection locked="0"/>
    </xf>
    <xf numFmtId="3" fontId="6" fillId="0" borderId="18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Alignment="1" applyProtection="1">
      <alignment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Alignment="1" applyProtection="1">
      <alignment vertical="center"/>
      <protection/>
    </xf>
    <xf numFmtId="2" fontId="3" fillId="0" borderId="0" xfId="44" applyNumberFormat="1" applyFont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18" fillId="44" borderId="21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59" fillId="0" borderId="0" xfId="0" applyFont="1" applyAlignment="1">
      <alignment horizontal="center" wrapText="1"/>
    </xf>
    <xf numFmtId="0" fontId="18" fillId="44" borderId="24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18" fillId="44" borderId="2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18" fillId="45" borderId="27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2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34" borderId="12" xfId="52" applyNumberFormat="1" applyFont="1" applyFill="1" applyBorder="1" applyAlignment="1" applyProtection="1">
      <alignment horizontal="center" vertical="center"/>
      <protection/>
    </xf>
    <xf numFmtId="0" fontId="4" fillId="34" borderId="13" xfId="52" applyNumberFormat="1" applyFont="1" applyFill="1" applyBorder="1" applyAlignment="1" applyProtection="1">
      <alignment horizontal="center" vertical="center"/>
      <protection/>
    </xf>
    <xf numFmtId="0" fontId="4" fillId="34" borderId="12" xfId="52" applyNumberFormat="1" applyFont="1" applyFill="1" applyBorder="1" applyAlignment="1" applyProtection="1">
      <alignment horizontal="center" vertical="center" wrapText="1"/>
      <protection/>
    </xf>
    <xf numFmtId="0" fontId="4" fillId="34" borderId="13" xfId="52" applyNumberFormat="1" applyFont="1" applyFill="1" applyBorder="1" applyAlignment="1" applyProtection="1">
      <alignment horizontal="center" vertical="center" wrapText="1"/>
      <protection/>
    </xf>
    <xf numFmtId="0" fontId="9" fillId="34" borderId="12" xfId="52" applyNumberFormat="1" applyFont="1" applyFill="1" applyBorder="1" applyAlignment="1" applyProtection="1">
      <alignment horizontal="center" vertical="center" wrapText="1"/>
      <protection/>
    </xf>
    <xf numFmtId="0" fontId="9" fillId="34" borderId="13" xfId="52" applyNumberFormat="1" applyFont="1" applyFill="1" applyBorder="1" applyAlignment="1" applyProtection="1">
      <alignment horizontal="center" vertical="center" wrapText="1"/>
      <protection/>
    </xf>
    <xf numFmtId="2" fontId="4" fillId="34" borderId="12" xfId="44" applyNumberFormat="1" applyFont="1" applyFill="1" applyBorder="1" applyAlignment="1" applyProtection="1">
      <alignment horizontal="center" vertical="center" wrapText="1"/>
      <protection/>
    </xf>
    <xf numFmtId="2" fontId="4" fillId="34" borderId="13" xfId="44" applyNumberFormat="1" applyFont="1" applyFill="1" applyBorder="1" applyAlignment="1" applyProtection="1">
      <alignment horizontal="center" vertical="center" wrapText="1"/>
      <protection/>
    </xf>
    <xf numFmtId="0" fontId="4" fillId="34" borderId="12" xfId="44" applyFont="1" applyFill="1" applyBorder="1" applyAlignment="1" applyProtection="1">
      <alignment horizontal="center" vertical="center" wrapText="1"/>
      <protection/>
    </xf>
    <xf numFmtId="0" fontId="4" fillId="34" borderId="13" xfId="44" applyFont="1" applyFill="1" applyBorder="1" applyAlignment="1" applyProtection="1">
      <alignment horizontal="center" vertical="center" wrapText="1"/>
      <protection/>
    </xf>
    <xf numFmtId="0" fontId="6" fillId="34" borderId="12" xfId="44" applyFont="1" applyFill="1" applyBorder="1" applyAlignment="1" applyProtection="1">
      <alignment horizontal="center" vertical="center" wrapText="1"/>
      <protection/>
    </xf>
    <xf numFmtId="0" fontId="6" fillId="34" borderId="13" xfId="44" applyFont="1" applyFill="1" applyBorder="1" applyAlignment="1" applyProtection="1">
      <alignment horizontal="center" vertical="center" wrapText="1"/>
      <protection/>
    </xf>
    <xf numFmtId="0" fontId="15" fillId="34" borderId="12" xfId="52" applyNumberFormat="1" applyFont="1" applyFill="1" applyBorder="1" applyAlignment="1" applyProtection="1">
      <alignment horizontal="center" vertical="center" textRotation="90" wrapText="1"/>
      <protection/>
    </xf>
    <xf numFmtId="0" fontId="15" fillId="34" borderId="13" xfId="52" applyNumberFormat="1" applyFont="1" applyFill="1" applyBorder="1" applyAlignment="1" applyProtection="1">
      <alignment horizontal="center" vertical="center" textRotation="90" wrapText="1"/>
      <protection/>
    </xf>
    <xf numFmtId="0" fontId="14" fillId="46" borderId="16" xfId="52" applyNumberFormat="1" applyFont="1" applyFill="1" applyBorder="1" applyAlignment="1" applyProtection="1">
      <alignment horizontal="center" vertical="center"/>
      <protection/>
    </xf>
    <xf numFmtId="0" fontId="14" fillId="46" borderId="29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120" zoomScaleNormal="120" zoomScalePageLayoutView="0" workbookViewId="0" topLeftCell="A1">
      <pane ySplit="4" topLeftCell="A6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3.28125" style="1" customWidth="1"/>
    <col min="2" max="2" width="38.421875" style="2" customWidth="1"/>
    <col min="3" max="3" width="10.421875" style="1" hidden="1" customWidth="1"/>
    <col min="4" max="4" width="12.28125" style="1" customWidth="1"/>
    <col min="5" max="5" width="10.7109375" style="1" customWidth="1"/>
    <col min="6" max="9" width="6.8515625" style="1" customWidth="1"/>
    <col min="10" max="10" width="7.7109375" style="1" customWidth="1"/>
    <col min="11" max="11" width="5.8515625" style="8" bestFit="1" customWidth="1"/>
    <col min="12" max="12" width="8.421875" style="1" customWidth="1"/>
    <col min="13" max="13" width="4.57421875" style="1" bestFit="1" customWidth="1"/>
    <col min="14" max="14" width="10.28125" style="1" customWidth="1"/>
    <col min="15" max="15" width="9.140625" style="1" customWidth="1"/>
    <col min="16" max="16" width="0.13671875" style="0" customWidth="1"/>
  </cols>
  <sheetData>
    <row r="1" spans="1:15" ht="41.25" customHeight="1">
      <c r="A1" s="121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5">
      <c r="A2" s="12">
        <v>1</v>
      </c>
      <c r="B2" s="12">
        <v>2</v>
      </c>
      <c r="C2" s="12">
        <v>3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3">
        <v>10</v>
      </c>
      <c r="L2" s="13">
        <v>11</v>
      </c>
      <c r="M2" s="13" t="s">
        <v>8</v>
      </c>
      <c r="N2" s="13" t="s">
        <v>9</v>
      </c>
      <c r="O2" s="13">
        <v>13</v>
      </c>
    </row>
    <row r="3" spans="1:15" ht="15">
      <c r="A3" s="122" t="s">
        <v>0</v>
      </c>
      <c r="B3" s="124" t="s">
        <v>7</v>
      </c>
      <c r="C3" s="14"/>
      <c r="D3" s="126" t="s">
        <v>195</v>
      </c>
      <c r="E3" s="124" t="s">
        <v>45</v>
      </c>
      <c r="F3" s="124" t="s">
        <v>1</v>
      </c>
      <c r="G3" s="136" t="s">
        <v>41</v>
      </c>
      <c r="H3" s="137"/>
      <c r="I3" s="137"/>
      <c r="J3" s="134" t="s">
        <v>43</v>
      </c>
      <c r="K3" s="128" t="s">
        <v>2</v>
      </c>
      <c r="L3" s="130" t="s">
        <v>153</v>
      </c>
      <c r="M3" s="130" t="s">
        <v>3</v>
      </c>
      <c r="N3" s="130" t="s">
        <v>154</v>
      </c>
      <c r="O3" s="132" t="s">
        <v>155</v>
      </c>
    </row>
    <row r="4" spans="1:15" ht="186" customHeight="1">
      <c r="A4" s="123"/>
      <c r="B4" s="125"/>
      <c r="C4" s="11" t="s">
        <v>6</v>
      </c>
      <c r="D4" s="127"/>
      <c r="E4" s="125"/>
      <c r="F4" s="125"/>
      <c r="G4" s="15" t="s">
        <v>42</v>
      </c>
      <c r="H4" s="69" t="s">
        <v>148</v>
      </c>
      <c r="I4" s="15" t="s">
        <v>149</v>
      </c>
      <c r="J4" s="135"/>
      <c r="K4" s="129"/>
      <c r="L4" s="131"/>
      <c r="M4" s="131"/>
      <c r="N4" s="131"/>
      <c r="O4" s="133"/>
    </row>
    <row r="5" spans="1:15" s="16" customFormat="1" ht="3" customHeight="1">
      <c r="A5" s="17"/>
      <c r="B5" s="18"/>
      <c r="C5" s="19"/>
      <c r="D5" s="20"/>
      <c r="E5" s="20"/>
      <c r="F5" s="18"/>
      <c r="G5" s="21"/>
      <c r="H5" s="21"/>
      <c r="I5" s="22"/>
      <c r="J5" s="23"/>
      <c r="K5" s="24"/>
      <c r="L5" s="25"/>
      <c r="M5" s="25"/>
      <c r="N5" s="25"/>
      <c r="O5" s="26"/>
    </row>
    <row r="6" spans="1:15" ht="67.5" customHeight="1">
      <c r="A6" s="47">
        <v>1</v>
      </c>
      <c r="B6" s="48" t="s">
        <v>129</v>
      </c>
      <c r="C6" s="48"/>
      <c r="D6" s="70"/>
      <c r="E6" s="39" t="s">
        <v>49</v>
      </c>
      <c r="F6" s="40" t="s">
        <v>173</v>
      </c>
      <c r="G6" s="71">
        <v>135</v>
      </c>
      <c r="H6" s="71">
        <v>70</v>
      </c>
      <c r="I6" s="71">
        <v>25</v>
      </c>
      <c r="J6" s="42">
        <f aca="true" t="shared" si="0" ref="J6:J71">G6+H6+I6</f>
        <v>230</v>
      </c>
      <c r="K6" s="52"/>
      <c r="L6" s="27">
        <f aca="true" t="shared" si="1" ref="L6:L70">IF(J6="","",J6*K6)</f>
        <v>0</v>
      </c>
      <c r="M6" s="28">
        <v>0.23</v>
      </c>
      <c r="N6" s="29">
        <f aca="true" t="shared" si="2" ref="N6:N70">IF(OR(L6="",M6=""),"",M6*L6)</f>
        <v>0</v>
      </c>
      <c r="O6" s="30">
        <f aca="true" t="shared" si="3" ref="O6:O70">IF(OR(L6="",N6=""),"",L6+N6)</f>
        <v>0</v>
      </c>
    </row>
    <row r="7" spans="1:15" ht="67.5" customHeight="1">
      <c r="A7" s="47">
        <v>2</v>
      </c>
      <c r="B7" s="48" t="s">
        <v>130</v>
      </c>
      <c r="C7" s="48"/>
      <c r="D7" s="70"/>
      <c r="E7" s="39" t="s">
        <v>50</v>
      </c>
      <c r="F7" s="40" t="s">
        <v>173</v>
      </c>
      <c r="G7" s="71">
        <v>155</v>
      </c>
      <c r="H7" s="71">
        <v>70</v>
      </c>
      <c r="I7" s="71">
        <v>35</v>
      </c>
      <c r="J7" s="42">
        <f t="shared" si="0"/>
        <v>260</v>
      </c>
      <c r="K7" s="53"/>
      <c r="L7" s="31">
        <f t="shared" si="1"/>
        <v>0</v>
      </c>
      <c r="M7" s="28">
        <v>0.23</v>
      </c>
      <c r="N7" s="32">
        <f t="shared" si="2"/>
        <v>0</v>
      </c>
      <c r="O7" s="33">
        <f t="shared" si="3"/>
        <v>0</v>
      </c>
    </row>
    <row r="8" spans="1:15" ht="67.5" customHeight="1">
      <c r="A8" s="47">
        <v>3</v>
      </c>
      <c r="B8" s="48" t="s">
        <v>131</v>
      </c>
      <c r="C8" s="48"/>
      <c r="D8" s="70"/>
      <c r="E8" s="39" t="s">
        <v>132</v>
      </c>
      <c r="F8" s="40" t="s">
        <v>173</v>
      </c>
      <c r="G8" s="71">
        <v>130</v>
      </c>
      <c r="H8" s="71">
        <v>35</v>
      </c>
      <c r="I8" s="71">
        <v>25</v>
      </c>
      <c r="J8" s="42">
        <f t="shared" si="0"/>
        <v>190</v>
      </c>
      <c r="K8" s="53"/>
      <c r="L8" s="31">
        <f t="shared" si="1"/>
        <v>0</v>
      </c>
      <c r="M8" s="28">
        <v>0.23</v>
      </c>
      <c r="N8" s="32">
        <f t="shared" si="2"/>
        <v>0</v>
      </c>
      <c r="O8" s="33">
        <f t="shared" si="3"/>
        <v>0</v>
      </c>
    </row>
    <row r="9" spans="1:15" ht="54" customHeight="1">
      <c r="A9" s="47">
        <v>4</v>
      </c>
      <c r="B9" s="72" t="s">
        <v>176</v>
      </c>
      <c r="C9" s="73"/>
      <c r="D9" s="81"/>
      <c r="E9" s="75" t="s">
        <v>177</v>
      </c>
      <c r="F9" s="76" t="s">
        <v>4</v>
      </c>
      <c r="G9" s="71">
        <v>0</v>
      </c>
      <c r="H9" s="71">
        <v>0</v>
      </c>
      <c r="I9" s="71">
        <v>1</v>
      </c>
      <c r="J9" s="77">
        <f t="shared" si="0"/>
        <v>1</v>
      </c>
      <c r="K9" s="53"/>
      <c r="L9" s="31">
        <f t="shared" si="1"/>
        <v>0</v>
      </c>
      <c r="M9" s="28">
        <v>0.23</v>
      </c>
      <c r="N9" s="32">
        <f t="shared" si="2"/>
        <v>0</v>
      </c>
      <c r="O9" s="33">
        <f t="shared" si="3"/>
        <v>0</v>
      </c>
    </row>
    <row r="10" spans="1:15" ht="23.25" customHeight="1">
      <c r="A10" s="47">
        <v>5</v>
      </c>
      <c r="B10" s="48" t="s">
        <v>51</v>
      </c>
      <c r="C10" s="48"/>
      <c r="D10" s="70"/>
      <c r="E10" s="39" t="s">
        <v>52</v>
      </c>
      <c r="F10" s="40" t="s">
        <v>4</v>
      </c>
      <c r="G10" s="71">
        <v>177</v>
      </c>
      <c r="H10" s="71">
        <v>160</v>
      </c>
      <c r="I10" s="71">
        <v>225</v>
      </c>
      <c r="J10" s="42">
        <f t="shared" si="0"/>
        <v>562</v>
      </c>
      <c r="K10" s="53"/>
      <c r="L10" s="31">
        <f t="shared" si="1"/>
        <v>0</v>
      </c>
      <c r="M10" s="28">
        <v>0.23</v>
      </c>
      <c r="N10" s="32">
        <f t="shared" si="2"/>
        <v>0</v>
      </c>
      <c r="O10" s="33">
        <f t="shared" si="3"/>
        <v>0</v>
      </c>
    </row>
    <row r="11" spans="1:15" ht="32.25" customHeight="1">
      <c r="A11" s="47">
        <v>6</v>
      </c>
      <c r="B11" s="49" t="s">
        <v>53</v>
      </c>
      <c r="C11" s="48"/>
      <c r="D11" s="70"/>
      <c r="E11" s="39" t="s">
        <v>133</v>
      </c>
      <c r="F11" s="40" t="s">
        <v>4</v>
      </c>
      <c r="G11" s="71">
        <v>382</v>
      </c>
      <c r="H11" s="71">
        <v>89</v>
      </c>
      <c r="I11" s="71">
        <v>283</v>
      </c>
      <c r="J11" s="42">
        <f t="shared" si="0"/>
        <v>754</v>
      </c>
      <c r="K11" s="53"/>
      <c r="L11" s="31">
        <f t="shared" si="1"/>
        <v>0</v>
      </c>
      <c r="M11" s="28">
        <v>0.23</v>
      </c>
      <c r="N11" s="32">
        <f t="shared" si="2"/>
        <v>0</v>
      </c>
      <c r="O11" s="33">
        <f t="shared" si="3"/>
        <v>0</v>
      </c>
    </row>
    <row r="12" spans="1:15" ht="30" customHeight="1">
      <c r="A12" s="47">
        <v>7</v>
      </c>
      <c r="B12" s="48" t="s">
        <v>54</v>
      </c>
      <c r="C12" s="48"/>
      <c r="D12" s="70"/>
      <c r="E12" s="39" t="s">
        <v>134</v>
      </c>
      <c r="F12" s="40" t="s">
        <v>4</v>
      </c>
      <c r="G12" s="71">
        <v>418</v>
      </c>
      <c r="H12" s="71">
        <v>107</v>
      </c>
      <c r="I12" s="71">
        <v>273</v>
      </c>
      <c r="J12" s="42">
        <f t="shared" si="0"/>
        <v>798</v>
      </c>
      <c r="K12" s="53"/>
      <c r="L12" s="31">
        <f t="shared" si="1"/>
        <v>0</v>
      </c>
      <c r="M12" s="28">
        <v>0.23</v>
      </c>
      <c r="N12" s="32">
        <f t="shared" si="2"/>
        <v>0</v>
      </c>
      <c r="O12" s="33">
        <f t="shared" si="3"/>
        <v>0</v>
      </c>
    </row>
    <row r="13" spans="1:15" ht="24.75" customHeight="1">
      <c r="A13" s="47">
        <v>8</v>
      </c>
      <c r="B13" s="49" t="s">
        <v>10</v>
      </c>
      <c r="C13" s="49"/>
      <c r="D13" s="70"/>
      <c r="E13" s="43" t="s">
        <v>55</v>
      </c>
      <c r="F13" s="44" t="s">
        <v>4</v>
      </c>
      <c r="G13" s="71">
        <v>64</v>
      </c>
      <c r="H13" s="71">
        <v>10</v>
      </c>
      <c r="I13" s="71">
        <v>60</v>
      </c>
      <c r="J13" s="45">
        <f t="shared" si="0"/>
        <v>134</v>
      </c>
      <c r="K13" s="54"/>
      <c r="L13" s="34">
        <f t="shared" si="1"/>
        <v>0</v>
      </c>
      <c r="M13" s="35">
        <v>0.23</v>
      </c>
      <c r="N13" s="36">
        <f t="shared" si="2"/>
        <v>0</v>
      </c>
      <c r="O13" s="37">
        <f t="shared" si="3"/>
        <v>0</v>
      </c>
    </row>
    <row r="14" spans="1:15" ht="27" customHeight="1">
      <c r="A14" s="47">
        <v>9</v>
      </c>
      <c r="B14" s="48" t="s">
        <v>11</v>
      </c>
      <c r="C14" s="48"/>
      <c r="D14" s="70"/>
      <c r="E14" s="43" t="s">
        <v>56</v>
      </c>
      <c r="F14" s="40" t="s">
        <v>4</v>
      </c>
      <c r="G14" s="71">
        <v>54</v>
      </c>
      <c r="H14" s="71">
        <v>30</v>
      </c>
      <c r="I14" s="71">
        <v>75</v>
      </c>
      <c r="J14" s="42">
        <f t="shared" si="0"/>
        <v>159</v>
      </c>
      <c r="K14" s="53"/>
      <c r="L14" s="31">
        <f t="shared" si="1"/>
        <v>0</v>
      </c>
      <c r="M14" s="28">
        <v>0.23</v>
      </c>
      <c r="N14" s="32">
        <f t="shared" si="2"/>
        <v>0</v>
      </c>
      <c r="O14" s="33">
        <f t="shared" si="3"/>
        <v>0</v>
      </c>
    </row>
    <row r="15" spans="1:15" ht="26.25" customHeight="1">
      <c r="A15" s="47">
        <v>10</v>
      </c>
      <c r="B15" s="48" t="s">
        <v>12</v>
      </c>
      <c r="C15" s="48"/>
      <c r="D15" s="70"/>
      <c r="E15" s="39" t="s">
        <v>57</v>
      </c>
      <c r="F15" s="40" t="s">
        <v>4</v>
      </c>
      <c r="G15" s="71">
        <v>169</v>
      </c>
      <c r="H15" s="71">
        <v>125</v>
      </c>
      <c r="I15" s="71">
        <v>112</v>
      </c>
      <c r="J15" s="42">
        <f t="shared" si="0"/>
        <v>406</v>
      </c>
      <c r="K15" s="53"/>
      <c r="L15" s="31">
        <f t="shared" si="1"/>
        <v>0</v>
      </c>
      <c r="M15" s="28">
        <v>0.23</v>
      </c>
      <c r="N15" s="32">
        <f t="shared" si="2"/>
        <v>0</v>
      </c>
      <c r="O15" s="33">
        <f t="shared" si="3"/>
        <v>0</v>
      </c>
    </row>
    <row r="16" spans="1:15" ht="28.5" customHeight="1">
      <c r="A16" s="47">
        <v>11</v>
      </c>
      <c r="B16" s="48" t="s">
        <v>13</v>
      </c>
      <c r="C16" s="48"/>
      <c r="D16" s="70"/>
      <c r="E16" s="39" t="s">
        <v>144</v>
      </c>
      <c r="F16" s="40" t="s">
        <v>4</v>
      </c>
      <c r="G16" s="71">
        <v>165</v>
      </c>
      <c r="H16" s="71">
        <v>130</v>
      </c>
      <c r="I16" s="71">
        <v>84</v>
      </c>
      <c r="J16" s="42">
        <f t="shared" si="0"/>
        <v>379</v>
      </c>
      <c r="K16" s="53"/>
      <c r="L16" s="31">
        <f t="shared" si="1"/>
        <v>0</v>
      </c>
      <c r="M16" s="28">
        <v>0.23</v>
      </c>
      <c r="N16" s="32">
        <f t="shared" si="2"/>
        <v>0</v>
      </c>
      <c r="O16" s="33">
        <f t="shared" si="3"/>
        <v>0</v>
      </c>
    </row>
    <row r="17" spans="1:15" ht="25.5" customHeight="1">
      <c r="A17" s="47">
        <v>12</v>
      </c>
      <c r="B17" s="48" t="s">
        <v>14</v>
      </c>
      <c r="C17" s="48"/>
      <c r="D17" s="70"/>
      <c r="E17" s="39" t="s">
        <v>145</v>
      </c>
      <c r="F17" s="40" t="s">
        <v>4</v>
      </c>
      <c r="G17" s="71">
        <v>94</v>
      </c>
      <c r="H17" s="71">
        <v>105</v>
      </c>
      <c r="I17" s="71">
        <v>72</v>
      </c>
      <c r="J17" s="42">
        <f t="shared" si="0"/>
        <v>271</v>
      </c>
      <c r="K17" s="53"/>
      <c r="L17" s="31">
        <f t="shared" si="1"/>
        <v>0</v>
      </c>
      <c r="M17" s="28">
        <v>0.23</v>
      </c>
      <c r="N17" s="32">
        <f t="shared" si="2"/>
        <v>0</v>
      </c>
      <c r="O17" s="33">
        <f t="shared" si="3"/>
        <v>0</v>
      </c>
    </row>
    <row r="18" spans="1:15" ht="32.25" customHeight="1">
      <c r="A18" s="47">
        <v>13</v>
      </c>
      <c r="B18" s="48" t="s">
        <v>48</v>
      </c>
      <c r="C18" s="48"/>
      <c r="D18" s="70"/>
      <c r="E18" s="39" t="s">
        <v>58</v>
      </c>
      <c r="F18" s="40" t="s">
        <v>4</v>
      </c>
      <c r="G18" s="71">
        <v>88</v>
      </c>
      <c r="H18" s="71">
        <v>50</v>
      </c>
      <c r="I18" s="71">
        <v>48</v>
      </c>
      <c r="J18" s="42">
        <f t="shared" si="0"/>
        <v>186</v>
      </c>
      <c r="K18" s="53"/>
      <c r="L18" s="31">
        <f t="shared" si="1"/>
        <v>0</v>
      </c>
      <c r="M18" s="28">
        <v>0.23</v>
      </c>
      <c r="N18" s="32">
        <f t="shared" si="2"/>
        <v>0</v>
      </c>
      <c r="O18" s="33">
        <f t="shared" si="3"/>
        <v>0</v>
      </c>
    </row>
    <row r="19" spans="1:15" ht="21" customHeight="1">
      <c r="A19" s="47">
        <v>14</v>
      </c>
      <c r="B19" s="48" t="s">
        <v>181</v>
      </c>
      <c r="C19" s="48"/>
      <c r="D19" s="70"/>
      <c r="E19" s="39" t="s">
        <v>59</v>
      </c>
      <c r="F19" s="40" t="s">
        <v>4</v>
      </c>
      <c r="G19" s="71">
        <v>153</v>
      </c>
      <c r="H19" s="71">
        <v>177</v>
      </c>
      <c r="I19" s="71">
        <v>99</v>
      </c>
      <c r="J19" s="42">
        <f t="shared" si="0"/>
        <v>429</v>
      </c>
      <c r="K19" s="53"/>
      <c r="L19" s="31">
        <f t="shared" si="1"/>
        <v>0</v>
      </c>
      <c r="M19" s="28">
        <v>0.23</v>
      </c>
      <c r="N19" s="32">
        <f t="shared" si="2"/>
        <v>0</v>
      </c>
      <c r="O19" s="33">
        <f t="shared" si="3"/>
        <v>0</v>
      </c>
    </row>
    <row r="20" spans="1:15" ht="31.5" customHeight="1">
      <c r="A20" s="47">
        <v>15</v>
      </c>
      <c r="B20" s="50" t="s">
        <v>182</v>
      </c>
      <c r="C20" s="50"/>
      <c r="D20" s="70"/>
      <c r="E20" s="39" t="s">
        <v>15</v>
      </c>
      <c r="F20" s="40" t="s">
        <v>4</v>
      </c>
      <c r="G20" s="71">
        <v>255</v>
      </c>
      <c r="H20" s="71">
        <v>87</v>
      </c>
      <c r="I20" s="71">
        <v>102</v>
      </c>
      <c r="J20" s="42">
        <f t="shared" si="0"/>
        <v>444</v>
      </c>
      <c r="K20" s="53"/>
      <c r="L20" s="31">
        <f t="shared" si="1"/>
        <v>0</v>
      </c>
      <c r="M20" s="28">
        <v>0.23</v>
      </c>
      <c r="N20" s="32">
        <f t="shared" si="2"/>
        <v>0</v>
      </c>
      <c r="O20" s="33">
        <f t="shared" si="3"/>
        <v>0</v>
      </c>
    </row>
    <row r="21" spans="1:15" ht="47.25" customHeight="1">
      <c r="A21" s="47">
        <v>16</v>
      </c>
      <c r="B21" s="50" t="s">
        <v>183</v>
      </c>
      <c r="C21" s="50"/>
      <c r="D21" s="70"/>
      <c r="E21" s="39" t="s">
        <v>150</v>
      </c>
      <c r="F21" s="40" t="s">
        <v>4</v>
      </c>
      <c r="G21" s="71">
        <v>240</v>
      </c>
      <c r="H21" s="71">
        <v>116</v>
      </c>
      <c r="I21" s="71">
        <v>104</v>
      </c>
      <c r="J21" s="42">
        <f t="shared" si="0"/>
        <v>460</v>
      </c>
      <c r="K21" s="53"/>
      <c r="L21" s="31">
        <f t="shared" si="1"/>
        <v>0</v>
      </c>
      <c r="M21" s="28">
        <v>0.23</v>
      </c>
      <c r="N21" s="32">
        <f t="shared" si="2"/>
        <v>0</v>
      </c>
      <c r="O21" s="33">
        <f t="shared" si="3"/>
        <v>0</v>
      </c>
    </row>
    <row r="22" spans="1:15" ht="23.25" customHeight="1">
      <c r="A22" s="47">
        <v>17</v>
      </c>
      <c r="B22" s="48" t="s">
        <v>16</v>
      </c>
      <c r="C22" s="48"/>
      <c r="D22" s="70"/>
      <c r="E22" s="39" t="s">
        <v>60</v>
      </c>
      <c r="F22" s="40" t="s">
        <v>4</v>
      </c>
      <c r="G22" s="71">
        <v>6</v>
      </c>
      <c r="H22" s="71">
        <v>8</v>
      </c>
      <c r="I22" s="71">
        <v>0</v>
      </c>
      <c r="J22" s="42">
        <f t="shared" si="0"/>
        <v>14</v>
      </c>
      <c r="K22" s="53"/>
      <c r="L22" s="31">
        <f t="shared" si="1"/>
        <v>0</v>
      </c>
      <c r="M22" s="28">
        <v>0.23</v>
      </c>
      <c r="N22" s="32">
        <f t="shared" si="2"/>
        <v>0</v>
      </c>
      <c r="O22" s="33">
        <f t="shared" si="3"/>
        <v>0</v>
      </c>
    </row>
    <row r="23" spans="1:15" ht="21.75" customHeight="1">
      <c r="A23" s="47">
        <v>18</v>
      </c>
      <c r="B23" s="48" t="s">
        <v>135</v>
      </c>
      <c r="C23" s="48"/>
      <c r="D23" s="70"/>
      <c r="E23" s="39" t="s">
        <v>136</v>
      </c>
      <c r="F23" s="40" t="s">
        <v>4</v>
      </c>
      <c r="G23" s="71">
        <v>17</v>
      </c>
      <c r="H23" s="71">
        <v>40</v>
      </c>
      <c r="I23" s="71">
        <v>19</v>
      </c>
      <c r="J23" s="42">
        <f t="shared" si="0"/>
        <v>76</v>
      </c>
      <c r="K23" s="53"/>
      <c r="L23" s="31">
        <f t="shared" si="1"/>
        <v>0</v>
      </c>
      <c r="M23" s="28">
        <v>0.23</v>
      </c>
      <c r="N23" s="32">
        <f t="shared" si="2"/>
        <v>0</v>
      </c>
      <c r="O23" s="33">
        <f t="shared" si="3"/>
        <v>0</v>
      </c>
    </row>
    <row r="24" spans="1:15" ht="22.5" customHeight="1">
      <c r="A24" s="47">
        <v>19</v>
      </c>
      <c r="B24" s="48" t="s">
        <v>184</v>
      </c>
      <c r="C24" s="48"/>
      <c r="D24" s="70"/>
      <c r="E24" s="39" t="s">
        <v>61</v>
      </c>
      <c r="F24" s="40" t="s">
        <v>4</v>
      </c>
      <c r="G24" s="71">
        <v>5</v>
      </c>
      <c r="H24" s="71">
        <v>6</v>
      </c>
      <c r="I24" s="71">
        <v>3</v>
      </c>
      <c r="J24" s="42">
        <f t="shared" si="0"/>
        <v>14</v>
      </c>
      <c r="K24" s="53"/>
      <c r="L24" s="31">
        <f t="shared" si="1"/>
        <v>0</v>
      </c>
      <c r="M24" s="28">
        <v>0.23</v>
      </c>
      <c r="N24" s="32">
        <f t="shared" si="2"/>
        <v>0</v>
      </c>
      <c r="O24" s="33">
        <f t="shared" si="3"/>
        <v>0</v>
      </c>
    </row>
    <row r="25" spans="1:15" ht="22.5" customHeight="1">
      <c r="A25" s="47">
        <v>20</v>
      </c>
      <c r="B25" s="48" t="s">
        <v>185</v>
      </c>
      <c r="C25" s="48"/>
      <c r="D25" s="70"/>
      <c r="E25" s="39" t="s">
        <v>62</v>
      </c>
      <c r="F25" s="40" t="s">
        <v>17</v>
      </c>
      <c r="G25" s="71">
        <v>215</v>
      </c>
      <c r="H25" s="71">
        <v>5</v>
      </c>
      <c r="I25" s="71">
        <v>0</v>
      </c>
      <c r="J25" s="42">
        <f t="shared" si="0"/>
        <v>220</v>
      </c>
      <c r="K25" s="53"/>
      <c r="L25" s="31">
        <f t="shared" si="1"/>
        <v>0</v>
      </c>
      <c r="M25" s="28">
        <v>0.23</v>
      </c>
      <c r="N25" s="32">
        <f t="shared" si="2"/>
        <v>0</v>
      </c>
      <c r="O25" s="33">
        <f t="shared" si="3"/>
        <v>0</v>
      </c>
    </row>
    <row r="26" spans="1:15" ht="33" customHeight="1">
      <c r="A26" s="47">
        <v>21</v>
      </c>
      <c r="B26" s="72" t="s">
        <v>179</v>
      </c>
      <c r="C26" s="73"/>
      <c r="D26" s="81"/>
      <c r="E26" s="75" t="s">
        <v>180</v>
      </c>
      <c r="F26" s="76" t="s">
        <v>4</v>
      </c>
      <c r="G26" s="71">
        <v>0</v>
      </c>
      <c r="H26" s="71">
        <v>0</v>
      </c>
      <c r="I26" s="71">
        <v>1</v>
      </c>
      <c r="J26" s="77">
        <f t="shared" si="0"/>
        <v>1</v>
      </c>
      <c r="K26" s="53"/>
      <c r="L26" s="31">
        <f t="shared" si="1"/>
        <v>0</v>
      </c>
      <c r="M26" s="28">
        <v>0.23</v>
      </c>
      <c r="N26" s="32">
        <f t="shared" si="2"/>
        <v>0</v>
      </c>
      <c r="O26" s="33">
        <f t="shared" si="3"/>
        <v>0</v>
      </c>
    </row>
    <row r="27" spans="1:15" ht="31.5" customHeight="1">
      <c r="A27" s="47">
        <v>22</v>
      </c>
      <c r="B27" s="72" t="s">
        <v>178</v>
      </c>
      <c r="C27" s="73"/>
      <c r="D27" s="81"/>
      <c r="E27" s="75" t="s">
        <v>156</v>
      </c>
      <c r="F27" s="76" t="s">
        <v>4</v>
      </c>
      <c r="G27" s="71">
        <v>1</v>
      </c>
      <c r="H27" s="71">
        <v>0</v>
      </c>
      <c r="I27" s="71">
        <v>0</v>
      </c>
      <c r="J27" s="77">
        <f t="shared" si="0"/>
        <v>1</v>
      </c>
      <c r="K27" s="53"/>
      <c r="L27" s="31">
        <f t="shared" si="1"/>
        <v>0</v>
      </c>
      <c r="M27" s="28">
        <v>0.23</v>
      </c>
      <c r="N27" s="32">
        <f t="shared" si="2"/>
        <v>0</v>
      </c>
      <c r="O27" s="33">
        <f t="shared" si="3"/>
        <v>0</v>
      </c>
    </row>
    <row r="28" spans="1:15" ht="12.75" customHeight="1">
      <c r="A28" s="47">
        <v>23</v>
      </c>
      <c r="B28" s="48" t="s">
        <v>63</v>
      </c>
      <c r="C28" s="48"/>
      <c r="D28" s="70"/>
      <c r="E28" s="39" t="s">
        <v>64</v>
      </c>
      <c r="F28" s="40" t="s">
        <v>4</v>
      </c>
      <c r="G28" s="71">
        <v>103</v>
      </c>
      <c r="H28" s="71">
        <v>70</v>
      </c>
      <c r="I28" s="71">
        <v>45</v>
      </c>
      <c r="J28" s="42">
        <f t="shared" si="0"/>
        <v>218</v>
      </c>
      <c r="K28" s="53"/>
      <c r="L28" s="31">
        <f t="shared" si="1"/>
        <v>0</v>
      </c>
      <c r="M28" s="28">
        <v>0.23</v>
      </c>
      <c r="N28" s="32">
        <f t="shared" si="2"/>
        <v>0</v>
      </c>
      <c r="O28" s="33">
        <f t="shared" si="3"/>
        <v>0</v>
      </c>
    </row>
    <row r="29" spans="1:15" ht="24" customHeight="1">
      <c r="A29" s="47">
        <v>24</v>
      </c>
      <c r="B29" s="48" t="s">
        <v>186</v>
      </c>
      <c r="C29" s="48"/>
      <c r="D29" s="70"/>
      <c r="E29" s="39" t="s">
        <v>65</v>
      </c>
      <c r="F29" s="40" t="s">
        <v>18</v>
      </c>
      <c r="G29" s="71">
        <v>21</v>
      </c>
      <c r="H29" s="71">
        <v>8</v>
      </c>
      <c r="I29" s="71">
        <v>8</v>
      </c>
      <c r="J29" s="42">
        <f t="shared" si="0"/>
        <v>37</v>
      </c>
      <c r="K29" s="53"/>
      <c r="L29" s="31">
        <f t="shared" si="1"/>
        <v>0</v>
      </c>
      <c r="M29" s="28">
        <v>0.23</v>
      </c>
      <c r="N29" s="32">
        <f t="shared" si="2"/>
        <v>0</v>
      </c>
      <c r="O29" s="33">
        <f t="shared" si="3"/>
        <v>0</v>
      </c>
    </row>
    <row r="30" spans="1:15" ht="20.25" customHeight="1">
      <c r="A30" s="47">
        <v>25</v>
      </c>
      <c r="B30" s="48" t="s">
        <v>66</v>
      </c>
      <c r="C30" s="48"/>
      <c r="D30" s="70"/>
      <c r="E30" s="39" t="s">
        <v>67</v>
      </c>
      <c r="F30" s="40" t="s">
        <v>4</v>
      </c>
      <c r="G30" s="41">
        <v>50</v>
      </c>
      <c r="H30" s="41">
        <v>0</v>
      </c>
      <c r="I30" s="41">
        <v>0</v>
      </c>
      <c r="J30" s="42">
        <f t="shared" si="0"/>
        <v>50</v>
      </c>
      <c r="K30" s="53"/>
      <c r="L30" s="31">
        <f t="shared" si="1"/>
        <v>0</v>
      </c>
      <c r="M30" s="28">
        <v>0.23</v>
      </c>
      <c r="N30" s="32">
        <f t="shared" si="2"/>
        <v>0</v>
      </c>
      <c r="O30" s="33">
        <f t="shared" si="3"/>
        <v>0</v>
      </c>
    </row>
    <row r="31" spans="1:15" ht="86.25" customHeight="1">
      <c r="A31" s="47">
        <v>26</v>
      </c>
      <c r="B31" s="48" t="s">
        <v>47</v>
      </c>
      <c r="C31" s="48"/>
      <c r="D31" s="70"/>
      <c r="E31" s="39" t="s">
        <v>137</v>
      </c>
      <c r="F31" s="40" t="s">
        <v>4</v>
      </c>
      <c r="G31" s="71">
        <v>5</v>
      </c>
      <c r="H31" s="71">
        <v>4</v>
      </c>
      <c r="I31" s="71">
        <v>1</v>
      </c>
      <c r="J31" s="42">
        <f t="shared" si="0"/>
        <v>10</v>
      </c>
      <c r="K31" s="53"/>
      <c r="L31" s="31">
        <f t="shared" si="1"/>
        <v>0</v>
      </c>
      <c r="M31" s="28">
        <v>0.23</v>
      </c>
      <c r="N31" s="32">
        <f t="shared" si="2"/>
        <v>0</v>
      </c>
      <c r="O31" s="33">
        <f t="shared" si="3"/>
        <v>0</v>
      </c>
    </row>
    <row r="32" spans="1:15" ht="12.75" customHeight="1">
      <c r="A32" s="47">
        <v>27</v>
      </c>
      <c r="B32" s="48" t="s">
        <v>187</v>
      </c>
      <c r="C32" s="48"/>
      <c r="D32" s="70"/>
      <c r="E32" s="39" t="s">
        <v>68</v>
      </c>
      <c r="F32" s="40" t="s">
        <v>4</v>
      </c>
      <c r="G32" s="71">
        <v>110</v>
      </c>
      <c r="H32" s="71">
        <v>45</v>
      </c>
      <c r="I32" s="71">
        <v>48</v>
      </c>
      <c r="J32" s="42">
        <f t="shared" si="0"/>
        <v>203</v>
      </c>
      <c r="K32" s="53"/>
      <c r="L32" s="31">
        <f t="shared" si="1"/>
        <v>0</v>
      </c>
      <c r="M32" s="28">
        <v>0.23</v>
      </c>
      <c r="N32" s="32">
        <f t="shared" si="2"/>
        <v>0</v>
      </c>
      <c r="O32" s="33">
        <f t="shared" si="3"/>
        <v>0</v>
      </c>
    </row>
    <row r="33" spans="1:15" ht="32.25" customHeight="1">
      <c r="A33" s="47">
        <v>28</v>
      </c>
      <c r="B33" s="49" t="s">
        <v>188</v>
      </c>
      <c r="C33" s="48"/>
      <c r="D33" s="70"/>
      <c r="E33" s="39" t="s">
        <v>69</v>
      </c>
      <c r="F33" s="40" t="s">
        <v>18</v>
      </c>
      <c r="G33" s="71">
        <v>16</v>
      </c>
      <c r="H33" s="71">
        <v>8</v>
      </c>
      <c r="I33" s="71">
        <v>8</v>
      </c>
      <c r="J33" s="42">
        <f t="shared" si="0"/>
        <v>32</v>
      </c>
      <c r="K33" s="53"/>
      <c r="L33" s="31">
        <f t="shared" si="1"/>
        <v>0</v>
      </c>
      <c r="M33" s="28">
        <v>0.23</v>
      </c>
      <c r="N33" s="32">
        <f t="shared" si="2"/>
        <v>0</v>
      </c>
      <c r="O33" s="33">
        <f t="shared" si="3"/>
        <v>0</v>
      </c>
    </row>
    <row r="34" spans="1:15" ht="21">
      <c r="A34" s="47">
        <v>29</v>
      </c>
      <c r="B34" s="50" t="s">
        <v>19</v>
      </c>
      <c r="C34" s="50"/>
      <c r="D34" s="70"/>
      <c r="E34" s="39" t="s">
        <v>70</v>
      </c>
      <c r="F34" s="40" t="s">
        <v>18</v>
      </c>
      <c r="G34" s="71">
        <v>63</v>
      </c>
      <c r="H34" s="71">
        <v>20</v>
      </c>
      <c r="I34" s="71">
        <v>35</v>
      </c>
      <c r="J34" s="42">
        <f t="shared" si="0"/>
        <v>118</v>
      </c>
      <c r="K34" s="53"/>
      <c r="L34" s="31">
        <f>IF(J34="","",J34*K34)</f>
        <v>0</v>
      </c>
      <c r="M34" s="28">
        <v>0.23</v>
      </c>
      <c r="N34" s="32">
        <f>IF(OR(L34="",M34=""),"",M34*L34)</f>
        <v>0</v>
      </c>
      <c r="O34" s="33">
        <f>IF(OR(L34="",N34=""),"",L34+N34)</f>
        <v>0</v>
      </c>
    </row>
    <row r="35" spans="1:15" ht="21.75" customHeight="1">
      <c r="A35" s="47">
        <v>30</v>
      </c>
      <c r="B35" s="50" t="s">
        <v>20</v>
      </c>
      <c r="C35" s="50"/>
      <c r="D35" s="70"/>
      <c r="E35" s="39" t="s">
        <v>71</v>
      </c>
      <c r="F35" s="40" t="s">
        <v>18</v>
      </c>
      <c r="G35" s="71">
        <v>66</v>
      </c>
      <c r="H35" s="71">
        <v>22</v>
      </c>
      <c r="I35" s="71">
        <v>38</v>
      </c>
      <c r="J35" s="42">
        <f t="shared" si="0"/>
        <v>126</v>
      </c>
      <c r="K35" s="53"/>
      <c r="L35" s="31">
        <f t="shared" si="1"/>
        <v>0</v>
      </c>
      <c r="M35" s="28">
        <v>0.23</v>
      </c>
      <c r="N35" s="32">
        <f t="shared" si="2"/>
        <v>0</v>
      </c>
      <c r="O35" s="33">
        <f t="shared" si="3"/>
        <v>0</v>
      </c>
    </row>
    <row r="36" spans="1:15" ht="24" customHeight="1">
      <c r="A36" s="47">
        <v>31</v>
      </c>
      <c r="B36" s="50" t="s">
        <v>21</v>
      </c>
      <c r="C36" s="50"/>
      <c r="D36" s="70"/>
      <c r="E36" s="39" t="s">
        <v>72</v>
      </c>
      <c r="F36" s="40" t="s">
        <v>18</v>
      </c>
      <c r="G36" s="71">
        <v>50</v>
      </c>
      <c r="H36" s="71">
        <v>24</v>
      </c>
      <c r="I36" s="71">
        <v>36</v>
      </c>
      <c r="J36" s="42">
        <f t="shared" si="0"/>
        <v>110</v>
      </c>
      <c r="K36" s="53"/>
      <c r="L36" s="31">
        <f t="shared" si="1"/>
        <v>0</v>
      </c>
      <c r="M36" s="28">
        <v>0.23</v>
      </c>
      <c r="N36" s="32">
        <f t="shared" si="2"/>
        <v>0</v>
      </c>
      <c r="O36" s="33">
        <f t="shared" si="3"/>
        <v>0</v>
      </c>
    </row>
    <row r="37" spans="1:15" ht="22.5" customHeight="1">
      <c r="A37" s="47">
        <v>32</v>
      </c>
      <c r="B37" s="48" t="s">
        <v>22</v>
      </c>
      <c r="C37" s="48"/>
      <c r="D37" s="70"/>
      <c r="E37" s="39" t="s">
        <v>138</v>
      </c>
      <c r="F37" s="40" t="s">
        <v>4</v>
      </c>
      <c r="G37" s="71">
        <v>2190</v>
      </c>
      <c r="H37" s="71">
        <v>1500</v>
      </c>
      <c r="I37" s="71">
        <v>2250</v>
      </c>
      <c r="J37" s="42">
        <f t="shared" si="0"/>
        <v>5940</v>
      </c>
      <c r="K37" s="53"/>
      <c r="L37" s="31">
        <f t="shared" si="1"/>
        <v>0</v>
      </c>
      <c r="M37" s="28">
        <v>0.23</v>
      </c>
      <c r="N37" s="32">
        <f t="shared" si="2"/>
        <v>0</v>
      </c>
      <c r="O37" s="33">
        <f t="shared" si="3"/>
        <v>0</v>
      </c>
    </row>
    <row r="38" spans="1:15" ht="21.75" customHeight="1">
      <c r="A38" s="47">
        <v>33</v>
      </c>
      <c r="B38" s="48" t="s">
        <v>23</v>
      </c>
      <c r="C38" s="48"/>
      <c r="D38" s="70"/>
      <c r="E38" s="39" t="s">
        <v>139</v>
      </c>
      <c r="F38" s="40" t="s">
        <v>4</v>
      </c>
      <c r="G38" s="71">
        <v>1500</v>
      </c>
      <c r="H38" s="71">
        <v>750</v>
      </c>
      <c r="I38" s="71">
        <v>1230</v>
      </c>
      <c r="J38" s="42">
        <f t="shared" si="0"/>
        <v>3480</v>
      </c>
      <c r="K38" s="53"/>
      <c r="L38" s="31">
        <f t="shared" si="1"/>
        <v>0</v>
      </c>
      <c r="M38" s="28">
        <v>0.23</v>
      </c>
      <c r="N38" s="32">
        <f t="shared" si="2"/>
        <v>0</v>
      </c>
      <c r="O38" s="33">
        <f t="shared" si="3"/>
        <v>0</v>
      </c>
    </row>
    <row r="39" spans="1:15" ht="21.75" customHeight="1">
      <c r="A39" s="47">
        <v>34</v>
      </c>
      <c r="B39" s="48" t="s">
        <v>24</v>
      </c>
      <c r="C39" s="48"/>
      <c r="D39" s="70"/>
      <c r="E39" s="39" t="s">
        <v>140</v>
      </c>
      <c r="F39" s="40" t="s">
        <v>4</v>
      </c>
      <c r="G39" s="71">
        <v>1230</v>
      </c>
      <c r="H39" s="71">
        <v>750</v>
      </c>
      <c r="I39" s="71">
        <v>450</v>
      </c>
      <c r="J39" s="42">
        <f t="shared" si="0"/>
        <v>2430</v>
      </c>
      <c r="K39" s="53"/>
      <c r="L39" s="31">
        <f t="shared" si="1"/>
        <v>0</v>
      </c>
      <c r="M39" s="28">
        <v>0.23</v>
      </c>
      <c r="N39" s="32">
        <f t="shared" si="2"/>
        <v>0</v>
      </c>
      <c r="O39" s="33">
        <f t="shared" si="3"/>
        <v>0</v>
      </c>
    </row>
    <row r="40" spans="1:15" ht="33.75" customHeight="1">
      <c r="A40" s="47">
        <v>35</v>
      </c>
      <c r="B40" s="48" t="s">
        <v>75</v>
      </c>
      <c r="C40" s="48"/>
      <c r="D40" s="70"/>
      <c r="E40" s="39" t="s">
        <v>73</v>
      </c>
      <c r="F40" s="40" t="s">
        <v>4</v>
      </c>
      <c r="G40" s="71">
        <v>40</v>
      </c>
      <c r="H40" s="71">
        <v>0</v>
      </c>
      <c r="I40" s="71">
        <v>0</v>
      </c>
      <c r="J40" s="42">
        <f t="shared" si="0"/>
        <v>40</v>
      </c>
      <c r="K40" s="53"/>
      <c r="L40" s="31">
        <f t="shared" si="1"/>
        <v>0</v>
      </c>
      <c r="M40" s="28">
        <v>0.23</v>
      </c>
      <c r="N40" s="32">
        <f t="shared" si="2"/>
        <v>0</v>
      </c>
      <c r="O40" s="33">
        <f t="shared" si="3"/>
        <v>0</v>
      </c>
    </row>
    <row r="41" spans="1:15" ht="33.75" customHeight="1">
      <c r="A41" s="47">
        <v>36</v>
      </c>
      <c r="B41" s="48" t="s">
        <v>76</v>
      </c>
      <c r="C41" s="48"/>
      <c r="D41" s="70"/>
      <c r="E41" s="39" t="s">
        <v>74</v>
      </c>
      <c r="F41" s="40" t="s">
        <v>4</v>
      </c>
      <c r="G41" s="71">
        <v>40</v>
      </c>
      <c r="H41" s="71">
        <v>0</v>
      </c>
      <c r="I41" s="71">
        <v>0</v>
      </c>
      <c r="J41" s="42">
        <f t="shared" si="0"/>
        <v>40</v>
      </c>
      <c r="K41" s="53"/>
      <c r="L41" s="31">
        <f t="shared" si="1"/>
        <v>0</v>
      </c>
      <c r="M41" s="28">
        <v>0.23</v>
      </c>
      <c r="N41" s="32">
        <f t="shared" si="2"/>
        <v>0</v>
      </c>
      <c r="O41" s="33">
        <f t="shared" si="3"/>
        <v>0</v>
      </c>
    </row>
    <row r="42" spans="1:15" ht="44.25" customHeight="1">
      <c r="A42" s="47">
        <v>37</v>
      </c>
      <c r="B42" s="48" t="s">
        <v>170</v>
      </c>
      <c r="C42" s="48"/>
      <c r="D42" s="70"/>
      <c r="E42" s="39" t="s">
        <v>151</v>
      </c>
      <c r="F42" s="40" t="s">
        <v>18</v>
      </c>
      <c r="G42" s="71">
        <v>25</v>
      </c>
      <c r="H42" s="71">
        <v>12</v>
      </c>
      <c r="I42" s="71">
        <v>20</v>
      </c>
      <c r="J42" s="42">
        <f t="shared" si="0"/>
        <v>57</v>
      </c>
      <c r="K42" s="53"/>
      <c r="L42" s="31">
        <f t="shared" si="1"/>
        <v>0</v>
      </c>
      <c r="M42" s="28">
        <v>0.23</v>
      </c>
      <c r="N42" s="32">
        <f t="shared" si="2"/>
        <v>0</v>
      </c>
      <c r="O42" s="33">
        <f t="shared" si="3"/>
        <v>0</v>
      </c>
    </row>
    <row r="43" spans="1:15" ht="40.5" customHeight="1">
      <c r="A43" s="47">
        <v>38</v>
      </c>
      <c r="B43" s="48" t="s">
        <v>209</v>
      </c>
      <c r="C43" s="48"/>
      <c r="D43" s="70"/>
      <c r="E43" s="39" t="s">
        <v>77</v>
      </c>
      <c r="F43" s="40" t="s">
        <v>4</v>
      </c>
      <c r="G43" s="71">
        <v>40</v>
      </c>
      <c r="H43" s="71">
        <v>40</v>
      </c>
      <c r="I43" s="71">
        <v>28</v>
      </c>
      <c r="J43" s="42">
        <f t="shared" si="0"/>
        <v>108</v>
      </c>
      <c r="K43" s="53"/>
      <c r="L43" s="31">
        <f t="shared" si="1"/>
        <v>0</v>
      </c>
      <c r="M43" s="28">
        <v>0.23</v>
      </c>
      <c r="N43" s="32">
        <f t="shared" si="2"/>
        <v>0</v>
      </c>
      <c r="O43" s="33">
        <f t="shared" si="3"/>
        <v>0</v>
      </c>
    </row>
    <row r="44" spans="1:15" ht="21.75" customHeight="1">
      <c r="A44" s="47">
        <v>39</v>
      </c>
      <c r="B44" s="48" t="s">
        <v>78</v>
      </c>
      <c r="C44" s="48"/>
      <c r="D44" s="70"/>
      <c r="E44" s="39" t="s">
        <v>79</v>
      </c>
      <c r="F44" s="40" t="s">
        <v>18</v>
      </c>
      <c r="G44" s="71">
        <v>3</v>
      </c>
      <c r="H44" s="71">
        <v>4</v>
      </c>
      <c r="I44" s="71">
        <v>5</v>
      </c>
      <c r="J44" s="42">
        <f t="shared" si="0"/>
        <v>12</v>
      </c>
      <c r="K44" s="53"/>
      <c r="L44" s="31">
        <f t="shared" si="1"/>
        <v>0</v>
      </c>
      <c r="M44" s="28">
        <v>0.23</v>
      </c>
      <c r="N44" s="32">
        <f t="shared" si="2"/>
        <v>0</v>
      </c>
      <c r="O44" s="33">
        <f t="shared" si="3"/>
        <v>0</v>
      </c>
    </row>
    <row r="45" spans="1:15" ht="42.75" customHeight="1">
      <c r="A45" s="47">
        <v>40</v>
      </c>
      <c r="B45" s="48" t="s">
        <v>210</v>
      </c>
      <c r="C45" s="48"/>
      <c r="D45" s="70"/>
      <c r="E45" s="39" t="s">
        <v>80</v>
      </c>
      <c r="F45" s="40" t="s">
        <v>4</v>
      </c>
      <c r="G45" s="71">
        <v>101</v>
      </c>
      <c r="H45" s="71">
        <v>87</v>
      </c>
      <c r="I45" s="71">
        <v>55</v>
      </c>
      <c r="J45" s="42">
        <f t="shared" si="0"/>
        <v>243</v>
      </c>
      <c r="K45" s="53"/>
      <c r="L45" s="31">
        <f t="shared" si="1"/>
        <v>0</v>
      </c>
      <c r="M45" s="28">
        <v>0.23</v>
      </c>
      <c r="N45" s="32">
        <f t="shared" si="2"/>
        <v>0</v>
      </c>
      <c r="O45" s="33">
        <f t="shared" si="3"/>
        <v>0</v>
      </c>
    </row>
    <row r="46" spans="1:15" ht="44.25" customHeight="1">
      <c r="A46" s="47">
        <v>41</v>
      </c>
      <c r="B46" s="48" t="s">
        <v>25</v>
      </c>
      <c r="C46" s="48"/>
      <c r="D46" s="70"/>
      <c r="E46" s="39" t="s">
        <v>81</v>
      </c>
      <c r="F46" s="40" t="s">
        <v>4</v>
      </c>
      <c r="G46" s="71">
        <v>91</v>
      </c>
      <c r="H46" s="71">
        <v>70</v>
      </c>
      <c r="I46" s="71">
        <v>9</v>
      </c>
      <c r="J46" s="42">
        <f t="shared" si="0"/>
        <v>170</v>
      </c>
      <c r="K46" s="53"/>
      <c r="L46" s="31">
        <f t="shared" si="1"/>
        <v>0</v>
      </c>
      <c r="M46" s="28">
        <v>0.23</v>
      </c>
      <c r="N46" s="32">
        <f t="shared" si="2"/>
        <v>0</v>
      </c>
      <c r="O46" s="33">
        <f t="shared" si="3"/>
        <v>0</v>
      </c>
    </row>
    <row r="47" spans="1:15" ht="34.5" customHeight="1">
      <c r="A47" s="47">
        <v>42</v>
      </c>
      <c r="B47" s="48" t="s">
        <v>189</v>
      </c>
      <c r="C47" s="48"/>
      <c r="D47" s="70"/>
      <c r="E47" s="39" t="s">
        <v>82</v>
      </c>
      <c r="F47" s="40" t="s">
        <v>4</v>
      </c>
      <c r="G47" s="71">
        <v>92</v>
      </c>
      <c r="H47" s="71">
        <v>20</v>
      </c>
      <c r="I47" s="71">
        <v>133</v>
      </c>
      <c r="J47" s="42">
        <f t="shared" si="0"/>
        <v>245</v>
      </c>
      <c r="K47" s="53"/>
      <c r="L47" s="31">
        <f t="shared" si="1"/>
        <v>0</v>
      </c>
      <c r="M47" s="28">
        <v>0.23</v>
      </c>
      <c r="N47" s="32">
        <f t="shared" si="2"/>
        <v>0</v>
      </c>
      <c r="O47" s="33">
        <f t="shared" si="3"/>
        <v>0</v>
      </c>
    </row>
    <row r="48" spans="1:15" ht="87.75" customHeight="1">
      <c r="A48" s="47">
        <v>43</v>
      </c>
      <c r="B48" s="48" t="s">
        <v>211</v>
      </c>
      <c r="C48" s="48"/>
      <c r="D48" s="70"/>
      <c r="E48" s="39" t="s">
        <v>83</v>
      </c>
      <c r="F48" s="40" t="s">
        <v>4</v>
      </c>
      <c r="G48" s="71">
        <v>11</v>
      </c>
      <c r="H48" s="71">
        <v>2</v>
      </c>
      <c r="I48" s="71">
        <v>3</v>
      </c>
      <c r="J48" s="42">
        <f t="shared" si="0"/>
        <v>16</v>
      </c>
      <c r="K48" s="53"/>
      <c r="L48" s="31">
        <f t="shared" si="1"/>
        <v>0</v>
      </c>
      <c r="M48" s="28">
        <v>0.23</v>
      </c>
      <c r="N48" s="32">
        <f t="shared" si="2"/>
        <v>0</v>
      </c>
      <c r="O48" s="33">
        <f t="shared" si="3"/>
        <v>0</v>
      </c>
    </row>
    <row r="49" spans="1:15" ht="33" customHeight="1">
      <c r="A49" s="47">
        <v>44</v>
      </c>
      <c r="B49" s="48" t="s">
        <v>190</v>
      </c>
      <c r="C49" s="48"/>
      <c r="D49" s="70"/>
      <c r="E49" s="39" t="s">
        <v>142</v>
      </c>
      <c r="F49" s="40" t="s">
        <v>4</v>
      </c>
      <c r="G49" s="71">
        <v>32</v>
      </c>
      <c r="H49" s="71">
        <v>35</v>
      </c>
      <c r="I49" s="71">
        <v>20</v>
      </c>
      <c r="J49" s="42">
        <f t="shared" si="0"/>
        <v>87</v>
      </c>
      <c r="K49" s="53"/>
      <c r="L49" s="31">
        <f t="shared" si="1"/>
        <v>0</v>
      </c>
      <c r="M49" s="28">
        <v>0.23</v>
      </c>
      <c r="N49" s="32">
        <f t="shared" si="2"/>
        <v>0</v>
      </c>
      <c r="O49" s="33">
        <f t="shared" si="3"/>
        <v>0</v>
      </c>
    </row>
    <row r="50" spans="1:15" ht="23.25" customHeight="1">
      <c r="A50" s="47">
        <v>45</v>
      </c>
      <c r="B50" s="72" t="s">
        <v>213</v>
      </c>
      <c r="C50" s="73"/>
      <c r="D50" s="74"/>
      <c r="E50" s="75" t="s">
        <v>212</v>
      </c>
      <c r="F50" s="76" t="s">
        <v>4</v>
      </c>
      <c r="G50" s="71">
        <v>3</v>
      </c>
      <c r="H50" s="71">
        <v>0</v>
      </c>
      <c r="I50" s="71">
        <v>0</v>
      </c>
      <c r="J50" s="78">
        <f t="shared" si="0"/>
        <v>3</v>
      </c>
      <c r="K50" s="55"/>
      <c r="L50" s="31">
        <f t="shared" si="1"/>
        <v>0</v>
      </c>
      <c r="M50" s="28">
        <v>0.23</v>
      </c>
      <c r="N50" s="32">
        <f t="shared" si="2"/>
        <v>0</v>
      </c>
      <c r="O50" s="33">
        <f t="shared" si="3"/>
        <v>0</v>
      </c>
    </row>
    <row r="51" spans="1:15" ht="45.75" customHeight="1">
      <c r="A51" s="47">
        <v>46</v>
      </c>
      <c r="B51" s="48" t="s">
        <v>46</v>
      </c>
      <c r="C51" s="48"/>
      <c r="D51" s="70"/>
      <c r="E51" s="39" t="s">
        <v>84</v>
      </c>
      <c r="F51" s="40" t="s">
        <v>18</v>
      </c>
      <c r="G51" s="71">
        <v>36</v>
      </c>
      <c r="H51" s="71">
        <v>10</v>
      </c>
      <c r="I51" s="71">
        <v>20</v>
      </c>
      <c r="J51" s="42">
        <f t="shared" si="0"/>
        <v>66</v>
      </c>
      <c r="K51" s="53"/>
      <c r="L51" s="31">
        <f t="shared" si="1"/>
        <v>0</v>
      </c>
      <c r="M51" s="28">
        <v>0.23</v>
      </c>
      <c r="N51" s="32">
        <f t="shared" si="2"/>
        <v>0</v>
      </c>
      <c r="O51" s="33">
        <f t="shared" si="3"/>
        <v>0</v>
      </c>
    </row>
    <row r="52" spans="1:15" ht="21.75" customHeight="1">
      <c r="A52" s="47">
        <v>47</v>
      </c>
      <c r="B52" s="48" t="s">
        <v>85</v>
      </c>
      <c r="C52" s="48"/>
      <c r="D52" s="70"/>
      <c r="E52" s="39" t="s">
        <v>86</v>
      </c>
      <c r="F52" s="40" t="s">
        <v>4</v>
      </c>
      <c r="G52" s="71">
        <v>120</v>
      </c>
      <c r="H52" s="71">
        <v>0</v>
      </c>
      <c r="I52" s="71">
        <v>0</v>
      </c>
      <c r="J52" s="42">
        <f t="shared" si="0"/>
        <v>120</v>
      </c>
      <c r="K52" s="53"/>
      <c r="L52" s="31">
        <f t="shared" si="1"/>
        <v>0</v>
      </c>
      <c r="M52" s="28">
        <v>0.23</v>
      </c>
      <c r="N52" s="32">
        <f t="shared" si="2"/>
        <v>0</v>
      </c>
      <c r="O52" s="33">
        <f t="shared" si="3"/>
        <v>0</v>
      </c>
    </row>
    <row r="53" spans="1:15" ht="18" customHeight="1">
      <c r="A53" s="47">
        <v>48</v>
      </c>
      <c r="B53" s="48" t="s">
        <v>87</v>
      </c>
      <c r="C53" s="48"/>
      <c r="D53" s="70"/>
      <c r="E53" s="39" t="s">
        <v>88</v>
      </c>
      <c r="F53" s="40" t="s">
        <v>4</v>
      </c>
      <c r="G53" s="71">
        <v>155</v>
      </c>
      <c r="H53" s="71">
        <v>64</v>
      </c>
      <c r="I53" s="71">
        <v>67</v>
      </c>
      <c r="J53" s="42">
        <f t="shared" si="0"/>
        <v>286</v>
      </c>
      <c r="K53" s="53"/>
      <c r="L53" s="31">
        <f t="shared" si="1"/>
        <v>0</v>
      </c>
      <c r="M53" s="28">
        <v>0.23</v>
      </c>
      <c r="N53" s="32">
        <f t="shared" si="2"/>
        <v>0</v>
      </c>
      <c r="O53" s="33">
        <f t="shared" si="3"/>
        <v>0</v>
      </c>
    </row>
    <row r="54" spans="1:15" ht="27" customHeight="1">
      <c r="A54" s="47">
        <v>49</v>
      </c>
      <c r="B54" s="48" t="s">
        <v>26</v>
      </c>
      <c r="C54" s="48"/>
      <c r="D54" s="70"/>
      <c r="E54" s="39" t="s">
        <v>191</v>
      </c>
      <c r="F54" s="40" t="s">
        <v>18</v>
      </c>
      <c r="G54" s="71">
        <v>15</v>
      </c>
      <c r="H54" s="71">
        <v>1</v>
      </c>
      <c r="I54" s="71">
        <v>1</v>
      </c>
      <c r="J54" s="42">
        <f t="shared" si="0"/>
        <v>17</v>
      </c>
      <c r="K54" s="53"/>
      <c r="L54" s="31">
        <f t="shared" si="1"/>
        <v>0</v>
      </c>
      <c r="M54" s="28">
        <v>0.23</v>
      </c>
      <c r="N54" s="32">
        <f t="shared" si="2"/>
        <v>0</v>
      </c>
      <c r="O54" s="33">
        <f t="shared" si="3"/>
        <v>0</v>
      </c>
    </row>
    <row r="55" spans="1:15" ht="22.5" customHeight="1">
      <c r="A55" s="47">
        <v>50</v>
      </c>
      <c r="B55" s="48" t="s">
        <v>27</v>
      </c>
      <c r="C55" s="48"/>
      <c r="D55" s="70"/>
      <c r="E55" s="39" t="s">
        <v>191</v>
      </c>
      <c r="F55" s="40" t="s">
        <v>18</v>
      </c>
      <c r="G55" s="71">
        <v>15</v>
      </c>
      <c r="H55" s="71">
        <v>1</v>
      </c>
      <c r="I55" s="71">
        <v>0</v>
      </c>
      <c r="J55" s="42">
        <f t="shared" si="0"/>
        <v>16</v>
      </c>
      <c r="K55" s="55"/>
      <c r="L55" s="31">
        <f t="shared" si="1"/>
        <v>0</v>
      </c>
      <c r="M55" s="28">
        <v>0.23</v>
      </c>
      <c r="N55" s="32">
        <f t="shared" si="2"/>
        <v>0</v>
      </c>
      <c r="O55" s="33">
        <f t="shared" si="3"/>
        <v>0</v>
      </c>
    </row>
    <row r="56" spans="1:15" ht="33.75" customHeight="1">
      <c r="A56" s="47">
        <v>51</v>
      </c>
      <c r="B56" s="48" t="s">
        <v>28</v>
      </c>
      <c r="C56" s="48"/>
      <c r="D56" s="70"/>
      <c r="E56" s="39" t="s">
        <v>89</v>
      </c>
      <c r="F56" s="40" t="s">
        <v>4</v>
      </c>
      <c r="G56" s="71">
        <v>15</v>
      </c>
      <c r="H56" s="71">
        <v>11</v>
      </c>
      <c r="I56" s="71">
        <v>9</v>
      </c>
      <c r="J56" s="42">
        <f t="shared" si="0"/>
        <v>35</v>
      </c>
      <c r="K56" s="55"/>
      <c r="L56" s="31">
        <f t="shared" si="1"/>
        <v>0</v>
      </c>
      <c r="M56" s="28">
        <v>0.23</v>
      </c>
      <c r="N56" s="32">
        <f t="shared" si="2"/>
        <v>0</v>
      </c>
      <c r="O56" s="33">
        <f t="shared" si="3"/>
        <v>0</v>
      </c>
    </row>
    <row r="57" spans="1:15" ht="17.25" customHeight="1">
      <c r="A57" s="47">
        <v>52</v>
      </c>
      <c r="B57" s="48" t="s">
        <v>29</v>
      </c>
      <c r="C57" s="48"/>
      <c r="D57" s="70"/>
      <c r="E57" s="39" t="s">
        <v>90</v>
      </c>
      <c r="F57" s="40" t="s">
        <v>18</v>
      </c>
      <c r="G57" s="71">
        <v>8</v>
      </c>
      <c r="H57" s="71">
        <v>8</v>
      </c>
      <c r="I57" s="71">
        <v>5</v>
      </c>
      <c r="J57" s="42">
        <f t="shared" si="0"/>
        <v>21</v>
      </c>
      <c r="K57" s="55"/>
      <c r="L57" s="31">
        <f t="shared" si="1"/>
        <v>0</v>
      </c>
      <c r="M57" s="28">
        <v>0.23</v>
      </c>
      <c r="N57" s="32">
        <f t="shared" si="2"/>
        <v>0</v>
      </c>
      <c r="O57" s="33">
        <f t="shared" si="3"/>
        <v>0</v>
      </c>
    </row>
    <row r="58" spans="1:15" ht="36" customHeight="1">
      <c r="A58" s="47">
        <v>53</v>
      </c>
      <c r="B58" s="48" t="s">
        <v>91</v>
      </c>
      <c r="C58" s="48"/>
      <c r="D58" s="70"/>
      <c r="E58" s="39" t="s">
        <v>92</v>
      </c>
      <c r="F58" s="40" t="s">
        <v>4</v>
      </c>
      <c r="G58" s="71">
        <v>21</v>
      </c>
      <c r="H58" s="71">
        <v>17</v>
      </c>
      <c r="I58" s="71">
        <v>23</v>
      </c>
      <c r="J58" s="42">
        <f t="shared" si="0"/>
        <v>61</v>
      </c>
      <c r="K58" s="53"/>
      <c r="L58" s="31">
        <f t="shared" si="1"/>
        <v>0</v>
      </c>
      <c r="M58" s="28">
        <v>0.23</v>
      </c>
      <c r="N58" s="32">
        <f t="shared" si="2"/>
        <v>0</v>
      </c>
      <c r="O58" s="33">
        <f t="shared" si="3"/>
        <v>0</v>
      </c>
    </row>
    <row r="59" spans="1:15" ht="26.25" customHeight="1">
      <c r="A59" s="47">
        <v>54</v>
      </c>
      <c r="B59" s="79" t="s">
        <v>192</v>
      </c>
      <c r="C59" s="73"/>
      <c r="D59" s="70"/>
      <c r="E59" s="81" t="s">
        <v>158</v>
      </c>
      <c r="F59" s="76" t="s">
        <v>18</v>
      </c>
      <c r="G59" s="71">
        <v>4</v>
      </c>
      <c r="H59" s="71">
        <v>0</v>
      </c>
      <c r="I59" s="71">
        <v>0</v>
      </c>
      <c r="J59" s="77">
        <f t="shared" si="0"/>
        <v>4</v>
      </c>
      <c r="K59" s="53"/>
      <c r="L59" s="31">
        <f t="shared" si="1"/>
        <v>0</v>
      </c>
      <c r="M59" s="28">
        <v>0.23</v>
      </c>
      <c r="N59" s="32">
        <f t="shared" si="2"/>
        <v>0</v>
      </c>
      <c r="O59" s="33">
        <f t="shared" si="3"/>
        <v>0</v>
      </c>
    </row>
    <row r="60" spans="1:15" ht="22.5" customHeight="1">
      <c r="A60" s="47">
        <v>55</v>
      </c>
      <c r="B60" s="48" t="s">
        <v>30</v>
      </c>
      <c r="C60" s="48"/>
      <c r="D60" s="70"/>
      <c r="E60" s="39" t="s">
        <v>143</v>
      </c>
      <c r="F60" s="40" t="s">
        <v>4</v>
      </c>
      <c r="G60" s="71">
        <v>220</v>
      </c>
      <c r="H60" s="71">
        <v>260</v>
      </c>
      <c r="I60" s="71">
        <v>100</v>
      </c>
      <c r="J60" s="42">
        <f t="shared" si="0"/>
        <v>580</v>
      </c>
      <c r="K60" s="53"/>
      <c r="L60" s="31">
        <f t="shared" si="1"/>
        <v>0</v>
      </c>
      <c r="M60" s="28">
        <v>0.23</v>
      </c>
      <c r="N60" s="32">
        <f t="shared" si="2"/>
        <v>0</v>
      </c>
      <c r="O60" s="33">
        <f t="shared" si="3"/>
        <v>0</v>
      </c>
    </row>
    <row r="61" spans="1:15" ht="18" customHeight="1">
      <c r="A61" s="47">
        <v>56</v>
      </c>
      <c r="B61" s="48" t="s">
        <v>31</v>
      </c>
      <c r="C61" s="48"/>
      <c r="D61" s="70"/>
      <c r="E61" s="39" t="s">
        <v>93</v>
      </c>
      <c r="F61" s="40" t="s">
        <v>4</v>
      </c>
      <c r="G61" s="71">
        <v>41</v>
      </c>
      <c r="H61" s="71">
        <v>41</v>
      </c>
      <c r="I61" s="71">
        <v>24</v>
      </c>
      <c r="J61" s="42">
        <f t="shared" si="0"/>
        <v>106</v>
      </c>
      <c r="K61" s="53"/>
      <c r="L61" s="31">
        <f t="shared" si="1"/>
        <v>0</v>
      </c>
      <c r="M61" s="28">
        <v>0.23</v>
      </c>
      <c r="N61" s="32">
        <f t="shared" si="2"/>
        <v>0</v>
      </c>
      <c r="O61" s="33">
        <f t="shared" si="3"/>
        <v>0</v>
      </c>
    </row>
    <row r="62" spans="1:15" ht="43.5" customHeight="1">
      <c r="A62" s="47">
        <v>57</v>
      </c>
      <c r="B62" s="48" t="s">
        <v>95</v>
      </c>
      <c r="C62" s="48"/>
      <c r="D62" s="70"/>
      <c r="E62" s="39" t="s">
        <v>146</v>
      </c>
      <c r="F62" s="40" t="s">
        <v>4</v>
      </c>
      <c r="G62" s="71">
        <v>61</v>
      </c>
      <c r="H62" s="71">
        <v>85</v>
      </c>
      <c r="I62" s="71">
        <v>15</v>
      </c>
      <c r="J62" s="42">
        <f t="shared" si="0"/>
        <v>161</v>
      </c>
      <c r="K62" s="53"/>
      <c r="L62" s="31">
        <f t="shared" si="1"/>
        <v>0</v>
      </c>
      <c r="M62" s="28">
        <v>0.23</v>
      </c>
      <c r="N62" s="32">
        <f t="shared" si="2"/>
        <v>0</v>
      </c>
      <c r="O62" s="33">
        <f t="shared" si="3"/>
        <v>0</v>
      </c>
    </row>
    <row r="63" spans="1:15" ht="45.75" customHeight="1">
      <c r="A63" s="47">
        <v>58</v>
      </c>
      <c r="B63" s="48" t="s">
        <v>94</v>
      </c>
      <c r="C63" s="48"/>
      <c r="D63" s="70"/>
      <c r="E63" s="39" t="s">
        <v>147</v>
      </c>
      <c r="F63" s="40" t="s">
        <v>4</v>
      </c>
      <c r="G63" s="71">
        <v>79</v>
      </c>
      <c r="H63" s="71">
        <v>105</v>
      </c>
      <c r="I63" s="71">
        <v>28</v>
      </c>
      <c r="J63" s="42">
        <f t="shared" si="0"/>
        <v>212</v>
      </c>
      <c r="K63" s="53"/>
      <c r="L63" s="31">
        <f t="shared" si="1"/>
        <v>0</v>
      </c>
      <c r="M63" s="28">
        <v>0.23</v>
      </c>
      <c r="N63" s="32">
        <f t="shared" si="2"/>
        <v>0</v>
      </c>
      <c r="O63" s="33">
        <f t="shared" si="3"/>
        <v>0</v>
      </c>
    </row>
    <row r="64" spans="1:15" ht="42.75" customHeight="1">
      <c r="A64" s="47">
        <v>59</v>
      </c>
      <c r="B64" s="48" t="s">
        <v>32</v>
      </c>
      <c r="C64" s="48"/>
      <c r="D64" s="70"/>
      <c r="E64" s="39" t="s">
        <v>96</v>
      </c>
      <c r="F64" s="40" t="s">
        <v>4</v>
      </c>
      <c r="G64" s="71">
        <v>186</v>
      </c>
      <c r="H64" s="71">
        <v>55</v>
      </c>
      <c r="I64" s="71">
        <v>66</v>
      </c>
      <c r="J64" s="42">
        <f t="shared" si="0"/>
        <v>307</v>
      </c>
      <c r="K64" s="53"/>
      <c r="L64" s="31">
        <f t="shared" si="1"/>
        <v>0</v>
      </c>
      <c r="M64" s="28">
        <v>0.23</v>
      </c>
      <c r="N64" s="32">
        <f t="shared" si="2"/>
        <v>0</v>
      </c>
      <c r="O64" s="33">
        <f t="shared" si="3"/>
        <v>0</v>
      </c>
    </row>
    <row r="65" spans="1:15" ht="23.25" customHeight="1">
      <c r="A65" s="47">
        <v>60</v>
      </c>
      <c r="B65" s="48" t="s">
        <v>97</v>
      </c>
      <c r="C65" s="48"/>
      <c r="D65" s="70"/>
      <c r="E65" s="39" t="s">
        <v>98</v>
      </c>
      <c r="F65" s="40" t="s">
        <v>4</v>
      </c>
      <c r="G65" s="71">
        <v>136</v>
      </c>
      <c r="H65" s="71">
        <v>10</v>
      </c>
      <c r="I65" s="71">
        <v>10</v>
      </c>
      <c r="J65" s="42">
        <f t="shared" si="0"/>
        <v>156</v>
      </c>
      <c r="K65" s="53"/>
      <c r="L65" s="31">
        <f t="shared" si="1"/>
        <v>0</v>
      </c>
      <c r="M65" s="28">
        <v>0.23</v>
      </c>
      <c r="N65" s="32">
        <f t="shared" si="2"/>
        <v>0</v>
      </c>
      <c r="O65" s="33">
        <f t="shared" si="3"/>
        <v>0</v>
      </c>
    </row>
    <row r="66" spans="1:15" ht="24.75" customHeight="1">
      <c r="A66" s="47">
        <v>61</v>
      </c>
      <c r="B66" s="48" t="s">
        <v>33</v>
      </c>
      <c r="C66" s="48"/>
      <c r="D66" s="70"/>
      <c r="E66" s="39" t="s">
        <v>99</v>
      </c>
      <c r="F66" s="40" t="s">
        <v>4</v>
      </c>
      <c r="G66" s="71">
        <v>124</v>
      </c>
      <c r="H66" s="71">
        <v>10</v>
      </c>
      <c r="I66" s="71">
        <v>30</v>
      </c>
      <c r="J66" s="42">
        <f t="shared" si="0"/>
        <v>164</v>
      </c>
      <c r="K66" s="53"/>
      <c r="L66" s="31">
        <f t="shared" si="1"/>
        <v>0</v>
      </c>
      <c r="M66" s="28">
        <v>0.23</v>
      </c>
      <c r="N66" s="32">
        <f t="shared" si="2"/>
        <v>0</v>
      </c>
      <c r="O66" s="33">
        <f t="shared" si="3"/>
        <v>0</v>
      </c>
    </row>
    <row r="67" spans="1:15" ht="23.25" customHeight="1">
      <c r="A67" s="47">
        <v>62</v>
      </c>
      <c r="B67" s="48" t="s">
        <v>100</v>
      </c>
      <c r="C67" s="48"/>
      <c r="D67" s="70"/>
      <c r="E67" s="39" t="s">
        <v>101</v>
      </c>
      <c r="F67" s="40" t="s">
        <v>18</v>
      </c>
      <c r="G67" s="71">
        <v>59</v>
      </c>
      <c r="H67" s="71">
        <v>62</v>
      </c>
      <c r="I67" s="71">
        <v>45</v>
      </c>
      <c r="J67" s="42">
        <f t="shared" si="0"/>
        <v>166</v>
      </c>
      <c r="K67" s="53"/>
      <c r="L67" s="31">
        <f t="shared" si="1"/>
        <v>0</v>
      </c>
      <c r="M67" s="28">
        <v>0.23</v>
      </c>
      <c r="N67" s="32">
        <f t="shared" si="2"/>
        <v>0</v>
      </c>
      <c r="O67" s="33">
        <f t="shared" si="3"/>
        <v>0</v>
      </c>
    </row>
    <row r="68" spans="1:15" ht="24" customHeight="1">
      <c r="A68" s="47">
        <v>63</v>
      </c>
      <c r="B68" s="72" t="s">
        <v>160</v>
      </c>
      <c r="C68" s="73"/>
      <c r="D68" s="70"/>
      <c r="E68" s="39" t="s">
        <v>159</v>
      </c>
      <c r="F68" s="76" t="s">
        <v>18</v>
      </c>
      <c r="G68" s="71">
        <v>73</v>
      </c>
      <c r="H68" s="71">
        <v>67</v>
      </c>
      <c r="I68" s="71">
        <v>42</v>
      </c>
      <c r="J68" s="77">
        <f t="shared" si="0"/>
        <v>182</v>
      </c>
      <c r="K68" s="53"/>
      <c r="L68" s="31">
        <f t="shared" si="1"/>
        <v>0</v>
      </c>
      <c r="M68" s="28">
        <v>0.23</v>
      </c>
      <c r="N68" s="32">
        <f t="shared" si="2"/>
        <v>0</v>
      </c>
      <c r="O68" s="33">
        <f t="shared" si="3"/>
        <v>0</v>
      </c>
    </row>
    <row r="69" spans="1:15" ht="15" customHeight="1">
      <c r="A69" s="47">
        <v>64</v>
      </c>
      <c r="B69" s="72" t="s">
        <v>161</v>
      </c>
      <c r="C69" s="73"/>
      <c r="D69" s="70"/>
      <c r="E69" s="75" t="s">
        <v>157</v>
      </c>
      <c r="F69" s="76" t="s">
        <v>18</v>
      </c>
      <c r="G69" s="71">
        <v>0</v>
      </c>
      <c r="H69" s="71">
        <v>0</v>
      </c>
      <c r="I69" s="71">
        <v>3</v>
      </c>
      <c r="J69" s="77">
        <f t="shared" si="0"/>
        <v>3</v>
      </c>
      <c r="K69" s="53"/>
      <c r="L69" s="31">
        <f t="shared" si="1"/>
        <v>0</v>
      </c>
      <c r="M69" s="28">
        <v>0.23</v>
      </c>
      <c r="N69" s="32">
        <f t="shared" si="2"/>
        <v>0</v>
      </c>
      <c r="O69" s="33">
        <f t="shared" si="3"/>
        <v>0</v>
      </c>
    </row>
    <row r="70" spans="1:15" ht="22.5" customHeight="1">
      <c r="A70" s="47">
        <v>65</v>
      </c>
      <c r="B70" s="48" t="s">
        <v>34</v>
      </c>
      <c r="C70" s="48"/>
      <c r="D70" s="70"/>
      <c r="E70" s="39" t="s">
        <v>102</v>
      </c>
      <c r="F70" s="40" t="s">
        <v>174</v>
      </c>
      <c r="G70" s="71">
        <v>57</v>
      </c>
      <c r="H70" s="71">
        <v>17</v>
      </c>
      <c r="I70" s="71">
        <v>19</v>
      </c>
      <c r="J70" s="42">
        <f t="shared" si="0"/>
        <v>93</v>
      </c>
      <c r="K70" s="53"/>
      <c r="L70" s="31">
        <f t="shared" si="1"/>
        <v>0</v>
      </c>
      <c r="M70" s="28">
        <v>0.23</v>
      </c>
      <c r="N70" s="32">
        <f t="shared" si="2"/>
        <v>0</v>
      </c>
      <c r="O70" s="33">
        <f t="shared" si="3"/>
        <v>0</v>
      </c>
    </row>
    <row r="71" spans="1:15" ht="21">
      <c r="A71" s="47">
        <v>66</v>
      </c>
      <c r="B71" s="48" t="s">
        <v>35</v>
      </c>
      <c r="C71" s="48"/>
      <c r="D71" s="70"/>
      <c r="E71" s="39" t="s">
        <v>103</v>
      </c>
      <c r="F71" s="40" t="s">
        <v>4</v>
      </c>
      <c r="G71" s="71">
        <v>43</v>
      </c>
      <c r="H71" s="71">
        <v>32</v>
      </c>
      <c r="I71" s="71">
        <v>46</v>
      </c>
      <c r="J71" s="42">
        <f t="shared" si="0"/>
        <v>121</v>
      </c>
      <c r="K71" s="53"/>
      <c r="L71" s="31">
        <f aca="true" t="shared" si="4" ref="L71:L95">IF(J71="","",J71*K71)</f>
        <v>0</v>
      </c>
      <c r="M71" s="28">
        <v>0.23</v>
      </c>
      <c r="N71" s="32">
        <f aca="true" t="shared" si="5" ref="N71:N95">IF(OR(L71="",M71=""),"",M71*L71)</f>
        <v>0</v>
      </c>
      <c r="O71" s="33">
        <f aca="true" t="shared" si="6" ref="O71:O95">IF(OR(L71="",N71=""),"",L71+N71)</f>
        <v>0</v>
      </c>
    </row>
    <row r="72" spans="1:15" ht="19.5" customHeight="1">
      <c r="A72" s="47">
        <v>67</v>
      </c>
      <c r="B72" s="48" t="s">
        <v>104</v>
      </c>
      <c r="C72" s="48"/>
      <c r="D72" s="70"/>
      <c r="E72" s="39" t="s">
        <v>105</v>
      </c>
      <c r="F72" s="40" t="s">
        <v>4</v>
      </c>
      <c r="G72" s="71">
        <v>68</v>
      </c>
      <c r="H72" s="71">
        <v>71</v>
      </c>
      <c r="I72" s="71">
        <v>38</v>
      </c>
      <c r="J72" s="42">
        <f aca="true" t="shared" si="7" ref="J72:J95">G72+H72+I72</f>
        <v>177</v>
      </c>
      <c r="K72" s="53"/>
      <c r="L72" s="31">
        <f t="shared" si="4"/>
        <v>0</v>
      </c>
      <c r="M72" s="28">
        <v>0.23</v>
      </c>
      <c r="N72" s="32">
        <f t="shared" si="5"/>
        <v>0</v>
      </c>
      <c r="O72" s="33">
        <f t="shared" si="6"/>
        <v>0</v>
      </c>
    </row>
    <row r="73" spans="1:15" ht="21" customHeight="1">
      <c r="A73" s="47">
        <v>68</v>
      </c>
      <c r="B73" s="48" t="s">
        <v>175</v>
      </c>
      <c r="C73" s="48"/>
      <c r="D73" s="70"/>
      <c r="E73" s="39" t="s">
        <v>106</v>
      </c>
      <c r="F73" s="40" t="s">
        <v>4</v>
      </c>
      <c r="G73" s="71">
        <v>307</v>
      </c>
      <c r="H73" s="71">
        <v>152</v>
      </c>
      <c r="I73" s="71">
        <v>124</v>
      </c>
      <c r="J73" s="42">
        <f t="shared" si="7"/>
        <v>583</v>
      </c>
      <c r="K73" s="53"/>
      <c r="L73" s="31">
        <f t="shared" si="4"/>
        <v>0</v>
      </c>
      <c r="M73" s="28">
        <v>0.23</v>
      </c>
      <c r="N73" s="32">
        <f t="shared" si="5"/>
        <v>0</v>
      </c>
      <c r="O73" s="33">
        <f t="shared" si="6"/>
        <v>0</v>
      </c>
    </row>
    <row r="74" spans="1:15" ht="25.5" customHeight="1">
      <c r="A74" s="47">
        <v>69</v>
      </c>
      <c r="B74" s="48" t="s">
        <v>107</v>
      </c>
      <c r="C74" s="48"/>
      <c r="D74" s="70"/>
      <c r="E74" s="39" t="s">
        <v>108</v>
      </c>
      <c r="F74" s="40" t="s">
        <v>4</v>
      </c>
      <c r="G74" s="71">
        <v>7</v>
      </c>
      <c r="H74" s="71">
        <v>0</v>
      </c>
      <c r="I74" s="71">
        <v>0</v>
      </c>
      <c r="J74" s="42">
        <f t="shared" si="7"/>
        <v>7</v>
      </c>
      <c r="K74" s="53"/>
      <c r="L74" s="31">
        <f t="shared" si="4"/>
        <v>0</v>
      </c>
      <c r="M74" s="28">
        <v>0.23</v>
      </c>
      <c r="N74" s="32">
        <f t="shared" si="5"/>
        <v>0</v>
      </c>
      <c r="O74" s="33">
        <f t="shared" si="6"/>
        <v>0</v>
      </c>
    </row>
    <row r="75" spans="1:15" ht="45" customHeight="1">
      <c r="A75" s="47">
        <v>70</v>
      </c>
      <c r="B75" s="48" t="s">
        <v>36</v>
      </c>
      <c r="C75" s="48"/>
      <c r="D75" s="70"/>
      <c r="E75" s="39" t="s">
        <v>109</v>
      </c>
      <c r="F75" s="40" t="s">
        <v>4</v>
      </c>
      <c r="G75" s="71">
        <v>13</v>
      </c>
      <c r="H75" s="71">
        <v>5</v>
      </c>
      <c r="I75" s="71">
        <v>1</v>
      </c>
      <c r="J75" s="42">
        <f t="shared" si="7"/>
        <v>19</v>
      </c>
      <c r="K75" s="53"/>
      <c r="L75" s="31">
        <f t="shared" si="4"/>
        <v>0</v>
      </c>
      <c r="M75" s="28">
        <v>0.23</v>
      </c>
      <c r="N75" s="32">
        <f t="shared" si="5"/>
        <v>0</v>
      </c>
      <c r="O75" s="33">
        <f t="shared" si="6"/>
        <v>0</v>
      </c>
    </row>
    <row r="76" spans="1:15" ht="45" customHeight="1">
      <c r="A76" s="47">
        <v>71</v>
      </c>
      <c r="B76" s="48" t="s">
        <v>162</v>
      </c>
      <c r="C76" s="48"/>
      <c r="D76" s="70"/>
      <c r="E76" s="39" t="s">
        <v>110</v>
      </c>
      <c r="F76" s="40" t="s">
        <v>4</v>
      </c>
      <c r="G76" s="71">
        <v>1250</v>
      </c>
      <c r="H76" s="71">
        <v>60</v>
      </c>
      <c r="I76" s="71">
        <v>460</v>
      </c>
      <c r="J76" s="42">
        <f t="shared" si="7"/>
        <v>1770</v>
      </c>
      <c r="K76" s="53"/>
      <c r="L76" s="31">
        <f t="shared" si="4"/>
        <v>0</v>
      </c>
      <c r="M76" s="28">
        <v>0.23</v>
      </c>
      <c r="N76" s="32">
        <f t="shared" si="5"/>
        <v>0</v>
      </c>
      <c r="O76" s="33">
        <f t="shared" si="6"/>
        <v>0</v>
      </c>
    </row>
    <row r="77" spans="1:15" ht="24.75" customHeight="1">
      <c r="A77" s="47">
        <v>72</v>
      </c>
      <c r="B77" s="48" t="s">
        <v>111</v>
      </c>
      <c r="C77" s="48"/>
      <c r="D77" s="70"/>
      <c r="E77" s="39" t="s">
        <v>110</v>
      </c>
      <c r="F77" s="40" t="s">
        <v>4</v>
      </c>
      <c r="G77" s="71">
        <v>1330</v>
      </c>
      <c r="H77" s="71">
        <v>1020</v>
      </c>
      <c r="I77" s="71">
        <v>120</v>
      </c>
      <c r="J77" s="42">
        <f t="shared" si="7"/>
        <v>2470</v>
      </c>
      <c r="K77" s="53"/>
      <c r="L77" s="31">
        <f t="shared" si="4"/>
        <v>0</v>
      </c>
      <c r="M77" s="28">
        <v>0.23</v>
      </c>
      <c r="N77" s="32">
        <f t="shared" si="5"/>
        <v>0</v>
      </c>
      <c r="O77" s="33">
        <f t="shared" si="6"/>
        <v>0</v>
      </c>
    </row>
    <row r="78" spans="1:15" ht="24" customHeight="1">
      <c r="A78" s="47">
        <v>73</v>
      </c>
      <c r="B78" s="48" t="s">
        <v>112</v>
      </c>
      <c r="C78" s="48"/>
      <c r="D78" s="70"/>
      <c r="E78" s="39" t="s">
        <v>110</v>
      </c>
      <c r="F78" s="40" t="s">
        <v>4</v>
      </c>
      <c r="G78" s="71">
        <v>263</v>
      </c>
      <c r="H78" s="71">
        <v>270</v>
      </c>
      <c r="I78" s="71">
        <v>220</v>
      </c>
      <c r="J78" s="42">
        <f t="shared" si="7"/>
        <v>753</v>
      </c>
      <c r="K78" s="53"/>
      <c r="L78" s="31">
        <f t="shared" si="4"/>
        <v>0</v>
      </c>
      <c r="M78" s="28">
        <v>0.23</v>
      </c>
      <c r="N78" s="32">
        <f t="shared" si="5"/>
        <v>0</v>
      </c>
      <c r="O78" s="33">
        <f t="shared" si="6"/>
        <v>0</v>
      </c>
    </row>
    <row r="79" spans="1:15" ht="14.25" customHeight="1">
      <c r="A79" s="47">
        <v>74</v>
      </c>
      <c r="B79" s="79" t="s">
        <v>193</v>
      </c>
      <c r="C79" s="80"/>
      <c r="D79" s="70"/>
      <c r="E79" s="81" t="s">
        <v>163</v>
      </c>
      <c r="F79" s="76" t="s">
        <v>4</v>
      </c>
      <c r="G79" s="71">
        <v>10</v>
      </c>
      <c r="H79" s="71">
        <v>0</v>
      </c>
      <c r="I79" s="71">
        <v>0</v>
      </c>
      <c r="J79" s="77">
        <f t="shared" si="7"/>
        <v>10</v>
      </c>
      <c r="K79" s="53"/>
      <c r="L79" s="31">
        <f t="shared" si="4"/>
        <v>0</v>
      </c>
      <c r="M79" s="28">
        <v>0.23</v>
      </c>
      <c r="N79" s="32">
        <f t="shared" si="5"/>
        <v>0</v>
      </c>
      <c r="O79" s="33">
        <f t="shared" si="6"/>
        <v>0</v>
      </c>
    </row>
    <row r="80" spans="1:15" ht="25.5" customHeight="1">
      <c r="A80" s="47">
        <v>75</v>
      </c>
      <c r="B80" s="48" t="s">
        <v>37</v>
      </c>
      <c r="C80" s="48"/>
      <c r="D80" s="70"/>
      <c r="E80" s="39" t="s">
        <v>113</v>
      </c>
      <c r="F80" s="40" t="s">
        <v>4</v>
      </c>
      <c r="G80" s="71">
        <v>51</v>
      </c>
      <c r="H80" s="71">
        <v>30</v>
      </c>
      <c r="I80" s="71">
        <v>24</v>
      </c>
      <c r="J80" s="42">
        <f t="shared" si="7"/>
        <v>105</v>
      </c>
      <c r="K80" s="53"/>
      <c r="L80" s="31">
        <f t="shared" si="4"/>
        <v>0</v>
      </c>
      <c r="M80" s="28">
        <v>0.23</v>
      </c>
      <c r="N80" s="32">
        <f t="shared" si="5"/>
        <v>0</v>
      </c>
      <c r="O80" s="33">
        <f t="shared" si="6"/>
        <v>0</v>
      </c>
    </row>
    <row r="81" spans="1:15" ht="21">
      <c r="A81" s="47">
        <v>76</v>
      </c>
      <c r="B81" s="48" t="s">
        <v>194</v>
      </c>
      <c r="C81" s="48"/>
      <c r="D81" s="70"/>
      <c r="E81" s="39" t="s">
        <v>114</v>
      </c>
      <c r="F81" s="40" t="s">
        <v>4</v>
      </c>
      <c r="G81" s="71">
        <v>125</v>
      </c>
      <c r="H81" s="71">
        <v>94</v>
      </c>
      <c r="I81" s="71">
        <v>95</v>
      </c>
      <c r="J81" s="42">
        <f t="shared" si="7"/>
        <v>314</v>
      </c>
      <c r="K81" s="53"/>
      <c r="L81" s="31">
        <f t="shared" si="4"/>
        <v>0</v>
      </c>
      <c r="M81" s="28">
        <v>0.23</v>
      </c>
      <c r="N81" s="32">
        <f t="shared" si="5"/>
        <v>0</v>
      </c>
      <c r="O81" s="33">
        <f t="shared" si="6"/>
        <v>0</v>
      </c>
    </row>
    <row r="82" spans="1:15" ht="24.75" customHeight="1">
      <c r="A82" s="47">
        <v>77</v>
      </c>
      <c r="B82" s="48" t="s">
        <v>38</v>
      </c>
      <c r="C82" s="48"/>
      <c r="D82" s="70"/>
      <c r="E82" s="39" t="s">
        <v>115</v>
      </c>
      <c r="F82" s="40" t="s">
        <v>4</v>
      </c>
      <c r="G82" s="71">
        <v>31</v>
      </c>
      <c r="H82" s="71">
        <v>40</v>
      </c>
      <c r="I82" s="71">
        <v>43</v>
      </c>
      <c r="J82" s="42">
        <f t="shared" si="7"/>
        <v>114</v>
      </c>
      <c r="K82" s="53"/>
      <c r="L82" s="31">
        <f t="shared" si="4"/>
        <v>0</v>
      </c>
      <c r="M82" s="28">
        <v>0.23</v>
      </c>
      <c r="N82" s="32">
        <f t="shared" si="5"/>
        <v>0</v>
      </c>
      <c r="O82" s="33">
        <f t="shared" si="6"/>
        <v>0</v>
      </c>
    </row>
    <row r="83" spans="1:15" ht="33.75" customHeight="1">
      <c r="A83" s="47">
        <v>78</v>
      </c>
      <c r="B83" s="51" t="s">
        <v>164</v>
      </c>
      <c r="C83" s="51"/>
      <c r="D83" s="70"/>
      <c r="E83" s="39" t="s">
        <v>126</v>
      </c>
      <c r="F83" s="46" t="s">
        <v>4</v>
      </c>
      <c r="G83" s="71">
        <v>275</v>
      </c>
      <c r="H83" s="71">
        <v>106</v>
      </c>
      <c r="I83" s="71">
        <v>115</v>
      </c>
      <c r="J83" s="42">
        <f t="shared" si="7"/>
        <v>496</v>
      </c>
      <c r="K83" s="53"/>
      <c r="L83" s="31">
        <f t="shared" si="4"/>
        <v>0</v>
      </c>
      <c r="M83" s="28">
        <v>0.23</v>
      </c>
      <c r="N83" s="32">
        <f t="shared" si="5"/>
        <v>0</v>
      </c>
      <c r="O83" s="33">
        <f t="shared" si="6"/>
        <v>0</v>
      </c>
    </row>
    <row r="84" spans="1:15" ht="23.25" customHeight="1">
      <c r="A84" s="47">
        <v>79</v>
      </c>
      <c r="B84" s="51" t="s">
        <v>165</v>
      </c>
      <c r="C84" s="48"/>
      <c r="D84" s="70"/>
      <c r="E84" s="39" t="s">
        <v>127</v>
      </c>
      <c r="F84" s="40" t="s">
        <v>4</v>
      </c>
      <c r="G84" s="71">
        <v>492</v>
      </c>
      <c r="H84" s="71">
        <v>70</v>
      </c>
      <c r="I84" s="71">
        <v>134</v>
      </c>
      <c r="J84" s="42">
        <f t="shared" si="7"/>
        <v>696</v>
      </c>
      <c r="K84" s="53"/>
      <c r="L84" s="31">
        <f t="shared" si="4"/>
        <v>0</v>
      </c>
      <c r="M84" s="28">
        <v>0.23</v>
      </c>
      <c r="N84" s="32">
        <f t="shared" si="5"/>
        <v>0</v>
      </c>
      <c r="O84" s="33">
        <f t="shared" si="6"/>
        <v>0</v>
      </c>
    </row>
    <row r="85" spans="1:15" ht="36" customHeight="1">
      <c r="A85" s="47">
        <v>80</v>
      </c>
      <c r="B85" s="48" t="s">
        <v>166</v>
      </c>
      <c r="C85" s="48"/>
      <c r="D85" s="70"/>
      <c r="E85" s="39" t="s">
        <v>128</v>
      </c>
      <c r="F85" s="40" t="s">
        <v>4</v>
      </c>
      <c r="G85" s="71">
        <v>347</v>
      </c>
      <c r="H85" s="71">
        <v>330</v>
      </c>
      <c r="I85" s="82">
        <v>188</v>
      </c>
      <c r="J85" s="42">
        <f t="shared" si="7"/>
        <v>865</v>
      </c>
      <c r="K85" s="53"/>
      <c r="L85" s="31">
        <f t="shared" si="4"/>
        <v>0</v>
      </c>
      <c r="M85" s="28">
        <v>0.23</v>
      </c>
      <c r="N85" s="32">
        <f t="shared" si="5"/>
        <v>0</v>
      </c>
      <c r="O85" s="33">
        <f t="shared" si="6"/>
        <v>0</v>
      </c>
    </row>
    <row r="86" spans="1:15" ht="45.75" customHeight="1">
      <c r="A86" s="47">
        <v>81</v>
      </c>
      <c r="B86" s="57" t="s">
        <v>116</v>
      </c>
      <c r="C86" s="48"/>
      <c r="D86" s="70"/>
      <c r="E86" s="39" t="s">
        <v>152</v>
      </c>
      <c r="F86" s="40" t="s">
        <v>18</v>
      </c>
      <c r="G86" s="71">
        <v>60</v>
      </c>
      <c r="H86" s="71">
        <v>10</v>
      </c>
      <c r="I86" s="82">
        <v>30</v>
      </c>
      <c r="J86" s="42">
        <f t="shared" si="7"/>
        <v>100</v>
      </c>
      <c r="K86" s="53"/>
      <c r="L86" s="31">
        <f t="shared" si="4"/>
        <v>0</v>
      </c>
      <c r="M86" s="28">
        <v>0.23</v>
      </c>
      <c r="N86" s="32">
        <f t="shared" si="5"/>
        <v>0</v>
      </c>
      <c r="O86" s="33">
        <f t="shared" si="6"/>
        <v>0</v>
      </c>
    </row>
    <row r="87" spans="1:15" ht="32.25" customHeight="1">
      <c r="A87" s="47">
        <v>82</v>
      </c>
      <c r="B87" s="48" t="s">
        <v>44</v>
      </c>
      <c r="C87" s="48"/>
      <c r="D87" s="70"/>
      <c r="E87" s="39" t="s">
        <v>117</v>
      </c>
      <c r="F87" s="40" t="s">
        <v>4</v>
      </c>
      <c r="G87" s="71">
        <v>213</v>
      </c>
      <c r="H87" s="71">
        <v>89</v>
      </c>
      <c r="I87" s="82">
        <v>115</v>
      </c>
      <c r="J87" s="42">
        <f t="shared" si="7"/>
        <v>417</v>
      </c>
      <c r="K87" s="53"/>
      <c r="L87" s="31">
        <f t="shared" si="4"/>
        <v>0</v>
      </c>
      <c r="M87" s="28">
        <v>0.23</v>
      </c>
      <c r="N87" s="32">
        <f t="shared" si="5"/>
        <v>0</v>
      </c>
      <c r="O87" s="33">
        <f t="shared" si="6"/>
        <v>0</v>
      </c>
    </row>
    <row r="88" spans="1:15" ht="21.75" customHeight="1">
      <c r="A88" s="47">
        <v>83</v>
      </c>
      <c r="B88" s="48" t="s">
        <v>39</v>
      </c>
      <c r="C88" s="48"/>
      <c r="D88" s="70"/>
      <c r="E88" s="39" t="s">
        <v>118</v>
      </c>
      <c r="F88" s="40" t="s">
        <v>4</v>
      </c>
      <c r="G88" s="71">
        <v>37</v>
      </c>
      <c r="H88" s="71">
        <v>36</v>
      </c>
      <c r="I88" s="82">
        <v>16</v>
      </c>
      <c r="J88" s="42">
        <f t="shared" si="7"/>
        <v>89</v>
      </c>
      <c r="K88" s="53"/>
      <c r="L88" s="31">
        <f t="shared" si="4"/>
        <v>0</v>
      </c>
      <c r="M88" s="28">
        <v>0.23</v>
      </c>
      <c r="N88" s="32">
        <f t="shared" si="5"/>
        <v>0</v>
      </c>
      <c r="O88" s="33">
        <f t="shared" si="6"/>
        <v>0</v>
      </c>
    </row>
    <row r="89" spans="1:15" ht="22.5" customHeight="1">
      <c r="A89" s="47">
        <v>84</v>
      </c>
      <c r="B89" s="48" t="s">
        <v>40</v>
      </c>
      <c r="C89" s="48"/>
      <c r="D89" s="70"/>
      <c r="E89" s="39" t="s">
        <v>119</v>
      </c>
      <c r="F89" s="40" t="s">
        <v>4</v>
      </c>
      <c r="G89" s="71">
        <v>27</v>
      </c>
      <c r="H89" s="71">
        <v>36</v>
      </c>
      <c r="I89" s="82">
        <v>21</v>
      </c>
      <c r="J89" s="42">
        <f t="shared" si="7"/>
        <v>84</v>
      </c>
      <c r="K89" s="53"/>
      <c r="L89" s="31">
        <f t="shared" si="4"/>
        <v>0</v>
      </c>
      <c r="M89" s="28">
        <v>0.23</v>
      </c>
      <c r="N89" s="32">
        <f t="shared" si="5"/>
        <v>0</v>
      </c>
      <c r="O89" s="33">
        <f t="shared" si="6"/>
        <v>0</v>
      </c>
    </row>
    <row r="90" spans="1:15" ht="21.75" customHeight="1">
      <c r="A90" s="47">
        <v>85</v>
      </c>
      <c r="B90" s="48" t="s">
        <v>120</v>
      </c>
      <c r="C90" s="48"/>
      <c r="D90" s="70"/>
      <c r="E90" s="39" t="s">
        <v>121</v>
      </c>
      <c r="F90" s="40" t="s">
        <v>4</v>
      </c>
      <c r="G90" s="71">
        <v>56</v>
      </c>
      <c r="H90" s="71">
        <v>49</v>
      </c>
      <c r="I90" s="82">
        <v>23</v>
      </c>
      <c r="J90" s="58">
        <f t="shared" si="7"/>
        <v>128</v>
      </c>
      <c r="K90" s="53"/>
      <c r="L90" s="31">
        <f t="shared" si="4"/>
        <v>0</v>
      </c>
      <c r="M90" s="28">
        <v>0.23</v>
      </c>
      <c r="N90" s="32">
        <f t="shared" si="5"/>
        <v>0</v>
      </c>
      <c r="O90" s="33">
        <f t="shared" si="6"/>
        <v>0</v>
      </c>
    </row>
    <row r="91" spans="1:15" ht="21.75" customHeight="1">
      <c r="A91" s="47">
        <v>86</v>
      </c>
      <c r="B91" s="72" t="s">
        <v>172</v>
      </c>
      <c r="C91" s="84"/>
      <c r="D91" s="70"/>
      <c r="E91" s="81" t="s">
        <v>167</v>
      </c>
      <c r="F91" s="76" t="s">
        <v>4</v>
      </c>
      <c r="G91" s="71">
        <v>1</v>
      </c>
      <c r="H91" s="71">
        <v>0</v>
      </c>
      <c r="I91" s="82">
        <v>0</v>
      </c>
      <c r="J91" s="85">
        <f t="shared" si="7"/>
        <v>1</v>
      </c>
      <c r="K91" s="86"/>
      <c r="L91" s="31">
        <f t="shared" si="4"/>
        <v>0</v>
      </c>
      <c r="M91" s="28">
        <v>0.23</v>
      </c>
      <c r="N91" s="32">
        <f t="shared" si="5"/>
        <v>0</v>
      </c>
      <c r="O91" s="33">
        <f t="shared" si="6"/>
        <v>0</v>
      </c>
    </row>
    <row r="92" spans="1:15" ht="21.75" customHeight="1">
      <c r="A92" s="47">
        <v>87</v>
      </c>
      <c r="B92" s="48" t="s">
        <v>171</v>
      </c>
      <c r="C92" s="48"/>
      <c r="D92" s="70"/>
      <c r="E92" s="39" t="s">
        <v>123</v>
      </c>
      <c r="F92" s="59" t="s">
        <v>18</v>
      </c>
      <c r="G92" s="71">
        <v>426</v>
      </c>
      <c r="H92" s="71">
        <v>290</v>
      </c>
      <c r="I92" s="82">
        <v>120</v>
      </c>
      <c r="J92" s="58">
        <f t="shared" si="7"/>
        <v>836</v>
      </c>
      <c r="K92" s="53"/>
      <c r="L92" s="31">
        <f t="shared" si="4"/>
        <v>0</v>
      </c>
      <c r="M92" s="28">
        <v>0.23</v>
      </c>
      <c r="N92" s="32">
        <f t="shared" si="5"/>
        <v>0</v>
      </c>
      <c r="O92" s="33">
        <f t="shared" si="6"/>
        <v>0</v>
      </c>
    </row>
    <row r="93" spans="1:15" ht="31.5">
      <c r="A93" s="47">
        <v>88</v>
      </c>
      <c r="B93" s="48" t="s">
        <v>141</v>
      </c>
      <c r="C93" s="48"/>
      <c r="D93" s="70"/>
      <c r="E93" s="39" t="s">
        <v>124</v>
      </c>
      <c r="F93" s="59" t="s">
        <v>18</v>
      </c>
      <c r="G93" s="71">
        <v>36</v>
      </c>
      <c r="H93" s="71">
        <v>15</v>
      </c>
      <c r="I93" s="82">
        <v>10</v>
      </c>
      <c r="J93" s="58">
        <f t="shared" si="7"/>
        <v>61</v>
      </c>
      <c r="K93" s="56"/>
      <c r="L93" s="31">
        <f t="shared" si="4"/>
        <v>0</v>
      </c>
      <c r="M93" s="28">
        <v>0.23</v>
      </c>
      <c r="N93" s="32">
        <f t="shared" si="5"/>
        <v>0</v>
      </c>
      <c r="O93" s="33">
        <f t="shared" si="6"/>
        <v>0</v>
      </c>
    </row>
    <row r="94" spans="1:15" ht="23.25" customHeight="1">
      <c r="A94" s="47">
        <v>89</v>
      </c>
      <c r="B94" s="48" t="s">
        <v>122</v>
      </c>
      <c r="C94" s="48"/>
      <c r="D94" s="70"/>
      <c r="E94" s="39" t="s">
        <v>125</v>
      </c>
      <c r="F94" s="59" t="s">
        <v>18</v>
      </c>
      <c r="G94" s="83">
        <v>5</v>
      </c>
      <c r="H94" s="83">
        <v>3</v>
      </c>
      <c r="I94" s="87">
        <v>10</v>
      </c>
      <c r="J94" s="60">
        <f t="shared" si="7"/>
        <v>18</v>
      </c>
      <c r="K94" s="53"/>
      <c r="L94" s="31">
        <f t="shared" si="4"/>
        <v>0</v>
      </c>
      <c r="M94" s="28">
        <v>0.23</v>
      </c>
      <c r="N94" s="32">
        <f t="shared" si="5"/>
        <v>0</v>
      </c>
      <c r="O94" s="33">
        <f t="shared" si="6"/>
        <v>0</v>
      </c>
    </row>
    <row r="95" spans="1:15" ht="13.5" customHeight="1">
      <c r="A95" s="47">
        <v>90</v>
      </c>
      <c r="B95" s="88" t="s">
        <v>168</v>
      </c>
      <c r="C95" s="89"/>
      <c r="D95" s="70"/>
      <c r="E95" s="90" t="s">
        <v>169</v>
      </c>
      <c r="F95" s="91" t="s">
        <v>4</v>
      </c>
      <c r="G95" s="92">
        <v>5</v>
      </c>
      <c r="H95" s="92">
        <v>0</v>
      </c>
      <c r="I95" s="92">
        <v>0</v>
      </c>
      <c r="J95" s="93">
        <f t="shared" si="7"/>
        <v>5</v>
      </c>
      <c r="K95" s="94"/>
      <c r="L95" s="31">
        <f t="shared" si="4"/>
        <v>0</v>
      </c>
      <c r="M95" s="28">
        <v>0.23</v>
      </c>
      <c r="N95" s="32">
        <f t="shared" si="5"/>
        <v>0</v>
      </c>
      <c r="O95" s="33">
        <f t="shared" si="6"/>
        <v>0</v>
      </c>
    </row>
    <row r="96" spans="1:15" ht="15">
      <c r="A96" s="61"/>
      <c r="B96" s="62"/>
      <c r="C96" s="62"/>
      <c r="D96" s="62"/>
      <c r="E96" s="63"/>
      <c r="F96" s="63"/>
      <c r="G96" s="95"/>
      <c r="H96" s="95"/>
      <c r="I96" s="95"/>
      <c r="J96" s="63"/>
      <c r="K96" s="64"/>
      <c r="L96" s="38">
        <f>SUM(L6:L95)</f>
        <v>0</v>
      </c>
      <c r="M96" s="38"/>
      <c r="N96" s="38">
        <f>SUM(N6:N95)</f>
        <v>0</v>
      </c>
      <c r="O96" s="38">
        <f>SUM(O6:O95)</f>
        <v>0</v>
      </c>
    </row>
    <row r="97" spans="1:15" ht="15">
      <c r="A97" s="65"/>
      <c r="B97" s="66"/>
      <c r="C97" s="66"/>
      <c r="D97" s="66"/>
      <c r="E97" s="67"/>
      <c r="F97" s="67"/>
      <c r="G97" s="67"/>
      <c r="H97" s="67"/>
      <c r="I97" s="67"/>
      <c r="J97" s="67"/>
      <c r="K97" s="68"/>
      <c r="L97" s="65" t="s">
        <v>5</v>
      </c>
      <c r="M97" s="65"/>
      <c r="N97" s="65"/>
      <c r="O97" s="65"/>
    </row>
    <row r="98" spans="1:15" ht="15.75" thickBot="1">
      <c r="A98" s="5"/>
      <c r="B98" s="6"/>
      <c r="C98" s="6"/>
      <c r="D98" s="6"/>
      <c r="E98" s="7"/>
      <c r="F98" s="7"/>
      <c r="G98" s="7"/>
      <c r="H98" s="7"/>
      <c r="I98" s="7"/>
      <c r="J98" s="7"/>
      <c r="K98" s="10"/>
      <c r="L98" s="5"/>
      <c r="M98" s="5"/>
      <c r="N98" s="5"/>
      <c r="O98" s="5"/>
    </row>
    <row r="99" spans="1:16" ht="12.75" customHeight="1">
      <c r="A99" s="2"/>
      <c r="B99" s="113" t="s">
        <v>196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5"/>
    </row>
    <row r="100" spans="1:16" ht="22.5" customHeight="1">
      <c r="A100" s="2"/>
      <c r="B100" s="116" t="s">
        <v>197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ht="31.5" customHeight="1">
      <c r="A101" s="2"/>
      <c r="B101" s="119" t="s">
        <v>198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ht="24" customHeight="1">
      <c r="A102" s="2"/>
      <c r="B102" s="116" t="s">
        <v>199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ht="15" customHeight="1">
      <c r="A103" s="2"/>
      <c r="B103" s="116" t="s">
        <v>200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8"/>
    </row>
    <row r="104" spans="1:16" ht="43.5" customHeight="1">
      <c r="A104" s="2"/>
      <c r="B104" s="116" t="s">
        <v>206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18"/>
    </row>
    <row r="105" spans="1:16" ht="15.75" thickBot="1">
      <c r="A105" s="2"/>
      <c r="B105" s="107" t="s">
        <v>201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</row>
    <row r="106" spans="1:16" ht="15">
      <c r="A106" s="2"/>
      <c r="B106" s="96"/>
      <c r="C106" s="97"/>
      <c r="D106" s="97"/>
      <c r="E106" s="97"/>
      <c r="F106" s="98"/>
      <c r="G106" s="97"/>
      <c r="H106" s="97"/>
      <c r="I106" s="97"/>
      <c r="J106" s="97"/>
      <c r="K106" s="97"/>
      <c r="L106" s="99"/>
      <c r="M106" s="96"/>
      <c r="N106" s="96"/>
      <c r="O106" s="96"/>
      <c r="P106" s="96"/>
    </row>
    <row r="107" spans="1:16" ht="29.25" customHeight="1">
      <c r="A107" s="2"/>
      <c r="B107" s="106" t="s">
        <v>202</v>
      </c>
      <c r="C107" s="101" t="s">
        <v>202</v>
      </c>
      <c r="D107" s="101"/>
      <c r="E107" s="101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0"/>
    </row>
    <row r="108" spans="1:16" ht="10.5" customHeight="1">
      <c r="A108" s="2"/>
      <c r="B108" s="105" t="s">
        <v>207</v>
      </c>
      <c r="C108" s="103" t="s">
        <v>203</v>
      </c>
      <c r="D108" s="103"/>
      <c r="E108" s="103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0"/>
    </row>
    <row r="109" spans="1:16" ht="44.25" customHeight="1">
      <c r="A109" s="2"/>
      <c r="B109" s="100"/>
      <c r="C109" s="102"/>
      <c r="D109" s="102"/>
      <c r="E109" s="102"/>
      <c r="F109" s="102"/>
      <c r="G109" s="102"/>
      <c r="H109" s="102"/>
      <c r="I109" s="102"/>
      <c r="J109" s="110" t="s">
        <v>204</v>
      </c>
      <c r="K109" s="110"/>
      <c r="L109" s="110"/>
      <c r="M109" s="110"/>
      <c r="N109" s="110"/>
      <c r="O109" s="110"/>
      <c r="P109" s="100"/>
    </row>
    <row r="110" spans="1:16" ht="30.75" customHeight="1">
      <c r="A110" s="2"/>
      <c r="B110" s="104"/>
      <c r="C110" s="111"/>
      <c r="D110" s="111"/>
      <c r="E110" s="111"/>
      <c r="F110" s="111"/>
      <c r="G110" s="111"/>
      <c r="H110" s="111"/>
      <c r="I110" s="111"/>
      <c r="J110" s="112" t="s">
        <v>205</v>
      </c>
      <c r="K110" s="112"/>
      <c r="L110" s="112"/>
      <c r="M110" s="112"/>
      <c r="N110" s="112"/>
      <c r="O110" s="112"/>
      <c r="P110" s="104"/>
    </row>
    <row r="111" spans="1:16" ht="21" customHeight="1">
      <c r="A111" s="2"/>
      <c r="B111" s="104"/>
      <c r="C111" s="111"/>
      <c r="D111" s="111"/>
      <c r="E111" s="111"/>
      <c r="F111" s="111"/>
      <c r="G111" s="111"/>
      <c r="H111" s="111"/>
      <c r="I111" s="111"/>
      <c r="J111" s="112"/>
      <c r="K111" s="112"/>
      <c r="L111" s="112"/>
      <c r="M111" s="112"/>
      <c r="N111" s="112"/>
      <c r="O111" s="112"/>
      <c r="P111" s="104"/>
    </row>
    <row r="112" spans="1:15" ht="15">
      <c r="A112" s="2"/>
      <c r="B112" s="3"/>
      <c r="C112" s="3"/>
      <c r="D112" s="3"/>
      <c r="E112" s="4"/>
      <c r="F112" s="4"/>
      <c r="G112" s="4"/>
      <c r="H112" s="4"/>
      <c r="I112" s="4"/>
      <c r="J112" s="4"/>
      <c r="K112" s="9"/>
      <c r="L112" s="2"/>
      <c r="M112" s="2"/>
      <c r="N112" s="2"/>
      <c r="O112" s="2"/>
    </row>
    <row r="113" spans="1:15" ht="15">
      <c r="A113" s="2"/>
      <c r="C113" s="2"/>
      <c r="D113" s="2"/>
      <c r="E113" s="2"/>
      <c r="F113" s="2"/>
      <c r="G113" s="2"/>
      <c r="H113" s="2"/>
      <c r="I113" s="2"/>
      <c r="J113" s="2"/>
      <c r="K113" s="9"/>
      <c r="L113" s="2"/>
      <c r="M113" s="2"/>
      <c r="N113" s="2"/>
      <c r="O113" s="2"/>
    </row>
    <row r="114" spans="1:15" ht="15">
      <c r="A114" s="2"/>
      <c r="C114" s="2"/>
      <c r="D114" s="2"/>
      <c r="E114" s="2"/>
      <c r="F114" s="2"/>
      <c r="G114" s="2"/>
      <c r="H114" s="2"/>
      <c r="I114" s="2"/>
      <c r="J114" s="2"/>
      <c r="K114" s="9"/>
      <c r="L114" s="2"/>
      <c r="M114" s="2"/>
      <c r="N114" s="2"/>
      <c r="O114" s="2"/>
    </row>
    <row r="115" spans="1:15" ht="15">
      <c r="A115" s="2"/>
      <c r="C115" s="2"/>
      <c r="D115" s="2"/>
      <c r="E115" s="2"/>
      <c r="F115" s="2"/>
      <c r="G115" s="2"/>
      <c r="H115" s="2"/>
      <c r="I115" s="2"/>
      <c r="J115" s="2"/>
      <c r="K115" s="9"/>
      <c r="L115" s="2"/>
      <c r="M115" s="2"/>
      <c r="N115" s="2"/>
      <c r="O115" s="2"/>
    </row>
    <row r="116" spans="1:15" ht="15">
      <c r="A116" s="2"/>
      <c r="C116" s="2"/>
      <c r="D116" s="2"/>
      <c r="E116" s="2"/>
      <c r="F116" s="2"/>
      <c r="G116" s="2"/>
      <c r="H116" s="2"/>
      <c r="I116" s="2"/>
      <c r="J116" s="2"/>
      <c r="K116" s="9"/>
      <c r="L116" s="2"/>
      <c r="M116" s="2"/>
      <c r="N116" s="2"/>
      <c r="O116" s="2"/>
    </row>
    <row r="117" spans="1:15" ht="15">
      <c r="A117" s="2"/>
      <c r="C117" s="2"/>
      <c r="D117" s="2"/>
      <c r="E117" s="2"/>
      <c r="F117" s="2"/>
      <c r="G117" s="2"/>
      <c r="H117" s="2"/>
      <c r="I117" s="2"/>
      <c r="J117" s="2"/>
      <c r="K117" s="9"/>
      <c r="L117" s="2"/>
      <c r="M117" s="2"/>
      <c r="N117" s="2"/>
      <c r="O117" s="2"/>
    </row>
    <row r="118" spans="1:15" ht="15">
      <c r="A118" s="2"/>
      <c r="C118" s="2"/>
      <c r="D118" s="2"/>
      <c r="E118" s="2"/>
      <c r="F118" s="2"/>
      <c r="G118" s="2"/>
      <c r="H118" s="2"/>
      <c r="I118" s="2"/>
      <c r="J118" s="2"/>
      <c r="K118" s="9"/>
      <c r="L118" s="2"/>
      <c r="M118" s="2"/>
      <c r="N118" s="2"/>
      <c r="O118" s="2"/>
    </row>
    <row r="119" spans="1:15" ht="15">
      <c r="A119" s="2"/>
      <c r="C119" s="2"/>
      <c r="D119" s="2"/>
      <c r="E119" s="2"/>
      <c r="F119" s="2"/>
      <c r="G119" s="2"/>
      <c r="H119" s="2"/>
      <c r="I119" s="2"/>
      <c r="J119" s="2"/>
      <c r="K119" s="9"/>
      <c r="L119" s="2"/>
      <c r="M119" s="2"/>
      <c r="N119" s="2"/>
      <c r="O119" s="2"/>
    </row>
    <row r="120" spans="1:15" ht="15">
      <c r="A120" s="2"/>
      <c r="C120" s="2"/>
      <c r="D120" s="2"/>
      <c r="E120" s="2"/>
      <c r="F120" s="2"/>
      <c r="G120" s="2"/>
      <c r="H120" s="2"/>
      <c r="I120" s="2"/>
      <c r="J120" s="2"/>
      <c r="K120" s="9"/>
      <c r="L120" s="2"/>
      <c r="M120" s="2"/>
      <c r="N120" s="2"/>
      <c r="O120" s="2"/>
    </row>
    <row r="121" spans="1:15" ht="15">
      <c r="A121" s="2"/>
      <c r="C121" s="2"/>
      <c r="D121" s="2"/>
      <c r="E121" s="2"/>
      <c r="F121" s="2"/>
      <c r="G121" s="2"/>
      <c r="H121" s="2"/>
      <c r="I121" s="2"/>
      <c r="J121" s="2"/>
      <c r="K121" s="9"/>
      <c r="L121" s="2"/>
      <c r="M121" s="2"/>
      <c r="N121" s="2"/>
      <c r="O121" s="2"/>
    </row>
    <row r="122" spans="1:15" ht="15">
      <c r="A122" s="2"/>
      <c r="C122" s="2"/>
      <c r="D122" s="2"/>
      <c r="E122" s="2"/>
      <c r="F122" s="2"/>
      <c r="G122" s="2"/>
      <c r="H122" s="2"/>
      <c r="I122" s="2"/>
      <c r="J122" s="2"/>
      <c r="K122" s="9"/>
      <c r="L122" s="2"/>
      <c r="M122" s="2"/>
      <c r="N122" s="2"/>
      <c r="O122" s="2"/>
    </row>
    <row r="123" spans="1:15" ht="15">
      <c r="A123" s="2"/>
      <c r="C123" s="2"/>
      <c r="D123" s="2"/>
      <c r="E123" s="2"/>
      <c r="F123" s="2"/>
      <c r="G123" s="2"/>
      <c r="H123" s="2"/>
      <c r="I123" s="2"/>
      <c r="J123" s="2"/>
      <c r="K123" s="9"/>
      <c r="L123" s="2"/>
      <c r="M123" s="2"/>
      <c r="N123" s="2"/>
      <c r="O123" s="2"/>
    </row>
    <row r="124" spans="1:15" ht="15">
      <c r="A124" s="2"/>
      <c r="C124" s="2"/>
      <c r="D124" s="2"/>
      <c r="E124" s="2"/>
      <c r="F124" s="2"/>
      <c r="G124" s="2"/>
      <c r="H124" s="2"/>
      <c r="I124" s="2"/>
      <c r="J124" s="2"/>
      <c r="K124" s="9"/>
      <c r="L124" s="2"/>
      <c r="M124" s="2"/>
      <c r="N124" s="2"/>
      <c r="O124" s="2"/>
    </row>
    <row r="125" spans="1:15" ht="15">
      <c r="A125" s="2"/>
      <c r="C125" s="2"/>
      <c r="D125" s="2"/>
      <c r="E125" s="2"/>
      <c r="F125" s="2"/>
      <c r="G125" s="2"/>
      <c r="H125" s="2"/>
      <c r="I125" s="2"/>
      <c r="J125" s="2"/>
      <c r="K125" s="9"/>
      <c r="L125" s="2"/>
      <c r="M125" s="2"/>
      <c r="N125" s="2"/>
      <c r="O125" s="2"/>
    </row>
    <row r="126" spans="1:15" ht="15">
      <c r="A126" s="2"/>
      <c r="C126" s="2"/>
      <c r="D126" s="2"/>
      <c r="E126" s="2"/>
      <c r="F126" s="2"/>
      <c r="G126" s="2"/>
      <c r="H126" s="2"/>
      <c r="I126" s="2"/>
      <c r="J126" s="2"/>
      <c r="K126" s="9"/>
      <c r="L126" s="2"/>
      <c r="M126" s="2"/>
      <c r="N126" s="2"/>
      <c r="O126" s="2"/>
    </row>
  </sheetData>
  <sheetProtection password="DD8D" sheet="1" selectLockedCells="1"/>
  <mergeCells count="29">
    <mergeCell ref="O3:O4"/>
    <mergeCell ref="J3:J4"/>
    <mergeCell ref="G3:I3"/>
    <mergeCell ref="A1:O1"/>
    <mergeCell ref="A3:A4"/>
    <mergeCell ref="B3:B4"/>
    <mergeCell ref="D3:D4"/>
    <mergeCell ref="E3:E4"/>
    <mergeCell ref="F3:F4"/>
    <mergeCell ref="K3:K4"/>
    <mergeCell ref="L3:L4"/>
    <mergeCell ref="M3:M4"/>
    <mergeCell ref="N3:N4"/>
    <mergeCell ref="B99:P99"/>
    <mergeCell ref="B100:P100"/>
    <mergeCell ref="B101:P101"/>
    <mergeCell ref="B102:P102"/>
    <mergeCell ref="B103:P103"/>
    <mergeCell ref="B104:P104"/>
    <mergeCell ref="B105:P105"/>
    <mergeCell ref="J109:O109"/>
    <mergeCell ref="C110:C111"/>
    <mergeCell ref="D110:D111"/>
    <mergeCell ref="E110:E111"/>
    <mergeCell ref="F110:F111"/>
    <mergeCell ref="G110:G111"/>
    <mergeCell ref="H110:H111"/>
    <mergeCell ref="I110:I111"/>
    <mergeCell ref="J110:O1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Janusz Piórkowski</cp:lastModifiedBy>
  <cp:lastPrinted>2021-07-22T06:19:28Z</cp:lastPrinted>
  <dcterms:created xsi:type="dcterms:W3CDTF">2015-02-02T09:24:27Z</dcterms:created>
  <dcterms:modified xsi:type="dcterms:W3CDTF">2021-07-26T09:02:35Z</dcterms:modified>
  <cp:category/>
  <cp:version/>
  <cp:contentType/>
  <cp:contentStatus/>
</cp:coreProperties>
</file>