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kac\Documents\Zakupy\Zakupy 2022\Materiały eksploatacyjne\"/>
    </mc:Choice>
  </mc:AlternateContent>
  <xr:revisionPtr revIDLastSave="0" documentId="13_ncr:1_{602311F0-E840-4AC3-9B15-A307B608DAD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formacja" sheetId="2" r:id="rId1"/>
    <sheet name="Oferta" sheetId="1" r:id="rId2"/>
  </sheets>
  <definedNames>
    <definedName name="_xlnm.Print_Area" localSheetId="1">Oferta!$A$1:$N$38</definedName>
    <definedName name="_xlnm.Print_Titles" localSheetId="1">Oferta!$1:$5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J6" i="1"/>
  <c r="J7" i="1"/>
  <c r="L7" i="1" s="1"/>
  <c r="M7" i="1" s="1"/>
  <c r="N7" i="1" s="1"/>
  <c r="J8" i="1"/>
  <c r="L8" i="1" s="1"/>
  <c r="J9" i="1"/>
  <c r="J10" i="1"/>
  <c r="L10" i="1" s="1"/>
  <c r="J11" i="1"/>
  <c r="L11" i="1" s="1"/>
  <c r="J12" i="1"/>
  <c r="J13" i="1"/>
  <c r="J14" i="1"/>
  <c r="L14" i="1" s="1"/>
  <c r="J15" i="1"/>
  <c r="L15" i="1" s="1"/>
  <c r="M15" i="1" s="1"/>
  <c r="N15" i="1" s="1"/>
  <c r="J16" i="1"/>
  <c r="L16" i="1" s="1"/>
  <c r="M16" i="1" s="1"/>
  <c r="N16" i="1" s="1"/>
  <c r="J17" i="1"/>
  <c r="L17" i="1" s="1"/>
  <c r="M17" i="1" s="1"/>
  <c r="N17" i="1" s="1"/>
  <c r="J18" i="1"/>
  <c r="L18" i="1" s="1"/>
  <c r="M18" i="1" s="1"/>
  <c r="N18" i="1" s="1"/>
  <c r="J19" i="1"/>
  <c r="L19" i="1" s="1"/>
  <c r="M19" i="1" s="1"/>
  <c r="N19" i="1" s="1"/>
  <c r="J20" i="1"/>
  <c r="L20" i="1" s="1"/>
  <c r="M20" i="1" s="1"/>
  <c r="N20" i="1" s="1"/>
  <c r="J21" i="1"/>
  <c r="L21" i="1" s="1"/>
  <c r="M21" i="1" s="1"/>
  <c r="N21" i="1" s="1"/>
  <c r="L13" i="1" l="1"/>
  <c r="M13" i="1" s="1"/>
  <c r="N13" i="1" s="1"/>
  <c r="L12" i="1"/>
  <c r="M12" i="1" s="1"/>
  <c r="N12" i="1" s="1"/>
  <c r="L6" i="1"/>
  <c r="M6" i="1" s="1"/>
  <c r="N6" i="1" s="1"/>
  <c r="M8" i="1"/>
  <c r="N8" i="1" s="1"/>
  <c r="M14" i="1"/>
  <c r="N14" i="1" s="1"/>
  <c r="L9" i="1"/>
  <c r="M9" i="1" s="1"/>
  <c r="N9" i="1" s="1"/>
  <c r="M11" i="1"/>
  <c r="N11" i="1" s="1"/>
  <c r="M10" i="1"/>
  <c r="N10" i="1" s="1"/>
  <c r="J37" i="1"/>
  <c r="L37" i="1" s="1"/>
  <c r="M37" i="1" s="1"/>
  <c r="N37" i="1" s="1"/>
  <c r="J36" i="1"/>
  <c r="L36" i="1" s="1"/>
  <c r="M36" i="1" s="1"/>
  <c r="N36" i="1" s="1"/>
  <c r="J35" i="1"/>
  <c r="L35" i="1" s="1"/>
  <c r="M35" i="1" s="1"/>
  <c r="N35" i="1" s="1"/>
  <c r="J34" i="1"/>
  <c r="L34" i="1" s="1"/>
  <c r="M34" i="1" s="1"/>
  <c r="N34" i="1" s="1"/>
  <c r="J33" i="1"/>
  <c r="L33" i="1" s="1"/>
  <c r="M33" i="1" s="1"/>
  <c r="N33" i="1" s="1"/>
  <c r="J32" i="1"/>
  <c r="L32" i="1" s="1"/>
  <c r="M32" i="1" s="1"/>
  <c r="N32" i="1" s="1"/>
  <c r="J31" i="1"/>
  <c r="L31" i="1" s="1"/>
  <c r="M31" i="1" s="1"/>
  <c r="N31" i="1" s="1"/>
  <c r="J30" i="1"/>
  <c r="L30" i="1" s="1"/>
  <c r="M30" i="1" s="1"/>
  <c r="N30" i="1" s="1"/>
  <c r="J29" i="1"/>
  <c r="L29" i="1" s="1"/>
  <c r="M29" i="1" s="1"/>
  <c r="N29" i="1" s="1"/>
  <c r="J28" i="1"/>
  <c r="L28" i="1" s="1"/>
  <c r="M28" i="1" s="1"/>
  <c r="N28" i="1" s="1"/>
  <c r="J27" i="1"/>
  <c r="L27" i="1" s="1"/>
  <c r="M27" i="1" s="1"/>
  <c r="N27" i="1" s="1"/>
  <c r="J26" i="1"/>
  <c r="L26" i="1" s="1"/>
  <c r="M26" i="1" s="1"/>
  <c r="N26" i="1" s="1"/>
  <c r="J25" i="1"/>
  <c r="L25" i="1" s="1"/>
  <c r="M25" i="1" s="1"/>
  <c r="N25" i="1" s="1"/>
  <c r="J24" i="1"/>
  <c r="L24" i="1" s="1"/>
  <c r="M24" i="1" s="1"/>
  <c r="N24" i="1" s="1"/>
  <c r="J23" i="1"/>
  <c r="L23" i="1" s="1"/>
  <c r="M23" i="1" s="1"/>
  <c r="N23" i="1" s="1"/>
  <c r="J22" i="1"/>
  <c r="L22" i="1" s="1"/>
  <c r="M22" i="1" s="1"/>
  <c r="N22" i="1" s="1"/>
  <c r="J38" i="1" l="1"/>
  <c r="M38" i="1"/>
</calcChain>
</file>

<file path=xl/sharedStrings.xml><?xml version="1.0" encoding="utf-8"?>
<sst xmlns="http://schemas.openxmlformats.org/spreadsheetml/2006/main" count="226" uniqueCount="125">
  <si>
    <t>Załącznik nr 1 do formularza oferty</t>
  </si>
  <si>
    <t xml:space="preserve">Formularz cenowy </t>
  </si>
  <si>
    <t>lp.</t>
  </si>
  <si>
    <t>Producent urządzenia</t>
  </si>
  <si>
    <t>Specyfikacja, typ materiału eksploatacyjnego producenta</t>
  </si>
  <si>
    <t>Materiał eksploatacyjny</t>
  </si>
  <si>
    <t>Kolor</t>
  </si>
  <si>
    <t>Wydajność</t>
  </si>
  <si>
    <t>Ilość sztuk</t>
  </si>
  <si>
    <t>Cena jednostkowa  netto</t>
  </si>
  <si>
    <t>Stawka podatku       [ % ]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</si>
  <si>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</si>
  <si>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</si>
  <si>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</si>
  <si>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</si>
  <si>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</si>
  <si>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</si>
  <si>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</si>
  <si>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</si>
  <si>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</si>
  <si>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                              (h * i)</t>
  </si>
  <si>
    <t>k</t>
  </si>
  <si>
    <t>l                                      (j * k)</t>
  </si>
  <si>
    <t>m                             (j + l)</t>
  </si>
  <si>
    <t>n                          (h / m)</t>
  </si>
  <si>
    <t>Kyocera</t>
  </si>
  <si>
    <t>Toner</t>
  </si>
  <si>
    <t>czarny</t>
  </si>
  <si>
    <t>TK-410</t>
  </si>
  <si>
    <t>TK-130</t>
  </si>
  <si>
    <t>Lexmark</t>
  </si>
  <si>
    <t xml:space="preserve">64416XE </t>
  </si>
  <si>
    <t>niebieski</t>
  </si>
  <si>
    <t>X654X11E lub X654X21E</t>
  </si>
  <si>
    <t>52D2X00 lub 52D0XA0</t>
  </si>
  <si>
    <t>50F2X00</t>
  </si>
  <si>
    <t>OKI</t>
  </si>
  <si>
    <t>Taśma</t>
  </si>
  <si>
    <t>Samsung</t>
  </si>
  <si>
    <t>MLT-D203E</t>
  </si>
  <si>
    <t>Triumph Adler</t>
  </si>
  <si>
    <t>PK-1012</t>
  </si>
  <si>
    <t>Bęben</t>
  </si>
  <si>
    <t>E260X22G</t>
  </si>
  <si>
    <t>52D0Z00 lub 52D0ZA0</t>
  </si>
  <si>
    <t>50F0Z00 lub 50F0ZA0</t>
  </si>
  <si>
    <t xml:space="preserve">Łączna ilość sztuk </t>
  </si>
  <si>
    <t xml:space="preserve">Łączna wartość </t>
  </si>
  <si>
    <t>Tusz</t>
  </si>
  <si>
    <t>Brother</t>
  </si>
  <si>
    <t>żółty</t>
  </si>
  <si>
    <t>czerwony</t>
  </si>
  <si>
    <t>BTD60BK</t>
  </si>
  <si>
    <t>BT5000C</t>
  </si>
  <si>
    <t>BT5000M</t>
  </si>
  <si>
    <t>BT5000Y</t>
  </si>
  <si>
    <t>Canon</t>
  </si>
  <si>
    <t>Canon T08</t>
  </si>
  <si>
    <t>Epson</t>
  </si>
  <si>
    <t>S050437</t>
  </si>
  <si>
    <t>Q2612 A</t>
  </si>
  <si>
    <t>HP</t>
  </si>
  <si>
    <t>Q6002 A</t>
  </si>
  <si>
    <t>Q6003 A</t>
  </si>
  <si>
    <t>Q6001 A</t>
  </si>
  <si>
    <t>CF412X</t>
  </si>
  <si>
    <t>CF413X</t>
  </si>
  <si>
    <t>purpurowy</t>
  </si>
  <si>
    <t>Katun</t>
  </si>
  <si>
    <t>X463X11G lub X463X21G </t>
  </si>
  <si>
    <t>78C0U10 lub 78C2UKE lub 78C2UK0</t>
  </si>
  <si>
    <t>78C0U20 lub 78C2UCE lub 78C2UC0</t>
  </si>
  <si>
    <t>78C0U30 lub 78C2UME lub 78C2UM0</t>
  </si>
  <si>
    <t>78C0U40 lub 78C2UYE lub 78C2UY0</t>
  </si>
  <si>
    <t>OKI 3410 - 09002308</t>
  </si>
  <si>
    <t xml:space="preserve">10 mln </t>
  </si>
  <si>
    <t>DR-3100</t>
  </si>
  <si>
    <t>czarny i kolorowy</t>
  </si>
  <si>
    <t>78C0Z50 lub 78C0ZV0</t>
  </si>
  <si>
    <t>78C0W00</t>
  </si>
  <si>
    <t xml:space="preserve">Pojemnik </t>
  </si>
  <si>
    <t>-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</si>
  <si>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</si>
  <si>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</si>
  <si>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</si>
  <si>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</si>
  <si>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</si>
  <si>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</si>
  <si>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</si>
  <si>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</si>
  <si>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</si>
  <si>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</si>
  <si>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</si>
  <si>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</si>
  <si>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</si>
  <si>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</si>
  <si>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</si>
  <si>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</si>
  <si>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</si>
  <si>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</si>
  <si>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</si>
  <si>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</si>
  <si>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</si>
  <si>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</si>
  <si>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</si>
  <si>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</si>
  <si>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</si>
  <si>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</si>
  <si>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</si>
  <si>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</si>
  <si>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</si>
  <si>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</si>
  <si>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</si>
  <si>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</si>
  <si>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Asarto</t>
  </si>
  <si>
    <t>JetWord</t>
  </si>
  <si>
    <t>Actis</t>
  </si>
  <si>
    <t>Active Jet</t>
  </si>
  <si>
    <t>Wartość netto [zł]</t>
  </si>
  <si>
    <t>Kwota podatku [zł]</t>
  </si>
  <si>
    <t>Wartość brutto [zł]</t>
  </si>
  <si>
    <t>Cena jednostkowa  brutto [zł]</t>
  </si>
  <si>
    <t>Producent materiału eksploatacyjnego</t>
  </si>
  <si>
    <t>Materiały eksploatacyjne wraz z cenami i ilościami oferowane przez Wykonawcę</t>
  </si>
  <si>
    <t>Przejscie do wypełnienia formularz w tym linku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</si>
</sst>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sz val="18"/>
      <color theme="1"/>
      <name val="Arial Black"/>
      <family val="2"/>
      <charset val="238"/>
    </font>
    <font>
      <b/>
      <sz val="20"/>
      <color rgb="FF00B050"/>
      <name val="Calibri"/>
      <family val="2"/>
      <charset val="238"/>
      <scheme val="minor"/>
    </font>
    <font>
      <b/>
      <sz val="20"/>
      <color rgb="FF00B050"/>
      <name val="Arial Black"/>
      <family val="2"/>
      <charset val="238"/>
    </font>
    <font>
      <b/>
      <u/>
      <sz val="20"/>
      <color theme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horizontal="center" vertical="center"/>
    </xf>
    <xf numFmtId="0" fontId="13" fillId="0" borderId="5" xfId="3" applyFont="1" applyBorder="1" applyAlignment="1" applyProtection="1">
      <alignment horizontal="left" vertical="center"/>
    </xf>
    <xf numFmtId="0" fontId="12" fillId="0" borderId="5" xfId="4" applyFont="1" applyFill="1" applyBorder="1" applyAlignment="1" applyProtection="1">
      <alignment vertical="center" wrapText="1"/>
    </xf>
    <xf numFmtId="3" fontId="12" fillId="0" borderId="5" xfId="4" applyNumberFormat="1" applyFont="1" applyFill="1" applyBorder="1" applyAlignment="1" applyProtection="1">
      <alignment horizontal="right" vertical="center" wrapText="1"/>
    </xf>
    <xf numFmtId="3" fontId="11" fillId="0" borderId="5" xfId="4" applyNumberFormat="1" applyFont="1" applyFill="1" applyBorder="1" applyAlignment="1" applyProtection="1">
      <alignment horizontal="center" vertical="center" wrapText="1"/>
    </xf>
    <xf numFmtId="2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12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5" xfId="6" applyFont="1" applyBorder="1" applyAlignment="1" applyProtection="1">
      <alignment horizontal="left" vertical="center"/>
    </xf>
    <xf numFmtId="3" fontId="13" fillId="0" borderId="5" xfId="7" applyNumberFormat="1" applyFont="1" applyBorder="1" applyAlignment="1" applyProtection="1">
      <alignment horizontal="right" vertical="center"/>
    </xf>
    <xf numFmtId="0" fontId="13" fillId="0" borderId="5" xfId="8" applyFont="1" applyBorder="1" applyAlignment="1" applyProtection="1">
      <alignment horizontal="left" vertical="center"/>
    </xf>
    <xf numFmtId="0" fontId="13" fillId="0" borderId="5" xfId="9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4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2" fontId="12" fillId="0" borderId="4" xfId="0" applyNumberFormat="1" applyFont="1" applyBorder="1" applyAlignment="1" applyProtection="1">
      <alignment horizontal="left" vertical="center" wrapText="1"/>
    </xf>
    <xf numFmtId="49" fontId="12" fillId="0" borderId="1" xfId="0" applyNumberFormat="1" applyFont="1" applyFill="1" applyBorder="1" applyAlignment="1" applyProtection="1">
      <alignment vertical="center" wrapText="1"/>
    </xf>
    <xf numFmtId="0" fontId="12" fillId="0" borderId="5" xfId="4" applyFont="1" applyFill="1" applyBorder="1" applyAlignment="1" applyProtection="1">
      <alignment horizontal="right" vertical="center" wrapText="1"/>
    </xf>
    <xf numFmtId="3" fontId="11" fillId="0" borderId="5" xfId="4" applyNumberFormat="1" applyFont="1" applyFill="1" applyBorder="1" applyAlignment="1" applyProtection="1">
      <alignment horizontal="center" vertical="center" wrapText="1"/>
      <protection locked="0"/>
    </xf>
    <xf numFmtId="2" fontId="8" fillId="3" borderId="4" xfId="0" applyNumberFormat="1" applyFont="1" applyFill="1" applyBorder="1" applyAlignment="1" applyProtection="1">
      <alignment horizontal="center" vertical="center"/>
    </xf>
    <xf numFmtId="2" fontId="8" fillId="3" borderId="4" xfId="0" applyNumberFormat="1" applyFont="1" applyFill="1" applyBorder="1" applyAlignment="1" applyProtection="1">
      <alignment horizontal="center" vertical="center" wrapText="1"/>
    </xf>
    <xf numFmtId="2" fontId="8" fillId="3" borderId="4" xfId="0" applyNumberFormat="1" applyFont="1" applyFill="1" applyBorder="1" applyAlignment="1" applyProtection="1">
      <alignment horizontal="center" vertical="center" textRotation="90" wrapText="1"/>
    </xf>
    <xf numFmtId="4" fontId="8" fillId="3" borderId="4" xfId="0" applyNumberFormat="1" applyFont="1" applyFill="1" applyBorder="1" applyAlignment="1" applyProtection="1">
      <alignment horizontal="center" vertical="center" wrapText="1"/>
    </xf>
    <xf numFmtId="2" fontId="11" fillId="3" borderId="4" xfId="0" applyNumberFormat="1" applyFont="1" applyFill="1" applyBorder="1" applyAlignment="1" applyProtection="1">
      <alignment horizontal="center" vertical="center" wrapText="1"/>
    </xf>
    <xf numFmtId="2" fontId="8" fillId="4" borderId="4" xfId="0" applyNumberFormat="1" applyFont="1" applyFill="1" applyBorder="1" applyAlignment="1" applyProtection="1">
      <alignment horizontal="center" vertical="center"/>
    </xf>
    <xf numFmtId="2" fontId="8" fillId="4" borderId="4" xfId="0" applyNumberFormat="1" applyFont="1" applyFill="1" applyBorder="1" applyAlignment="1" applyProtection="1">
      <alignment horizontal="center" vertical="center" wrapText="1"/>
    </xf>
    <xf numFmtId="4" fontId="8" fillId="4" borderId="4" xfId="0" applyNumberFormat="1" applyFont="1" applyFill="1" applyBorder="1" applyAlignment="1" applyProtection="1">
      <alignment horizontal="center" vertical="center" wrapText="1"/>
    </xf>
    <xf numFmtId="2" fontId="11" fillId="4" borderId="4" xfId="0" applyNumberFormat="1" applyFont="1" applyFill="1" applyBorder="1" applyAlignment="1" applyProtection="1">
      <alignment horizontal="center" vertical="center" wrapText="1"/>
    </xf>
    <xf numFmtId="4" fontId="11" fillId="4" borderId="4" xfId="0" applyNumberFormat="1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/>
    </xf>
    <xf numFmtId="2" fontId="12" fillId="4" borderId="5" xfId="0" applyNumberFormat="1" applyFont="1" applyFill="1" applyBorder="1" applyAlignment="1" applyProtection="1">
      <alignment horizontal="center" vertical="center" wrapText="1"/>
    </xf>
    <xf numFmtId="4" fontId="12" fillId="4" borderId="5" xfId="0" applyNumberFormat="1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/>
    </xf>
    <xf numFmtId="2" fontId="8" fillId="5" borderId="5" xfId="0" applyNumberFormat="1" applyFont="1" applyFill="1" applyBorder="1" applyAlignment="1" applyProtection="1">
      <alignment horizontal="center" vertical="center" wrapText="1"/>
    </xf>
    <xf numFmtId="0" fontId="10" fillId="3" borderId="1" xfId="2" applyFont="1" applyFill="1" applyBorder="1" applyAlignment="1" applyProtection="1">
      <alignment horizontal="center" vertical="center" wrapText="1"/>
    </xf>
    <xf numFmtId="2" fontId="8" fillId="4" borderId="10" xfId="0" applyNumberFormat="1" applyFont="1" applyFill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vertical="center" wrapText="1"/>
    </xf>
    <xf numFmtId="0" fontId="13" fillId="0" borderId="1" xfId="7" applyFont="1" applyBorder="1" applyAlignment="1" applyProtection="1">
      <alignment horizontal="left" vertical="center"/>
    </xf>
    <xf numFmtId="0" fontId="10" fillId="3" borderId="11" xfId="2" applyFont="1" applyFill="1" applyBorder="1" applyAlignment="1" applyProtection="1">
      <alignment horizontal="center" vertical="center" wrapText="1"/>
    </xf>
    <xf numFmtId="2" fontId="11" fillId="3" borderId="12" xfId="0" applyNumberFormat="1" applyFont="1" applyFill="1" applyBorder="1" applyAlignment="1" applyProtection="1">
      <alignment horizontal="center" vertical="center" wrapText="1"/>
    </xf>
    <xf numFmtId="2" fontId="8" fillId="4" borderId="13" xfId="0" applyNumberFormat="1" applyFont="1" applyFill="1" applyBorder="1" applyAlignment="1" applyProtection="1">
      <alignment horizontal="center" vertical="center" wrapText="1"/>
    </xf>
    <xf numFmtId="2" fontId="11" fillId="4" borderId="12" xfId="0" applyNumberFormat="1" applyFont="1" applyFill="1" applyBorder="1" applyAlignment="1" applyProtection="1">
      <alignment horizontal="center" vertical="center" wrapText="1"/>
    </xf>
    <xf numFmtId="0" fontId="12" fillId="0" borderId="11" xfId="4" applyFont="1" applyFill="1" applyBorder="1" applyAlignment="1" applyProtection="1">
      <alignment vertical="center" wrapText="1"/>
    </xf>
    <xf numFmtId="2" fontId="12" fillId="4" borderId="14" xfId="0" applyNumberFormat="1" applyFont="1" applyFill="1" applyBorder="1" applyAlignment="1" applyProtection="1">
      <alignment horizontal="center" vertical="center" wrapText="1"/>
    </xf>
    <xf numFmtId="0" fontId="15" fillId="2" borderId="11" xfId="7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center"/>
    </xf>
    <xf numFmtId="2" fontId="8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ont="1" applyProtection="1"/>
    <xf numFmtId="2" fontId="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19" fillId="0" borderId="0" xfId="10" applyFont="1" applyFill="1" applyProtection="1">
      <protection locked="0"/>
    </xf>
    <xf numFmtId="0" fontId="19" fillId="0" borderId="0" xfId="10" applyFont="1" applyProtection="1">
      <protection locked="0"/>
    </xf>
    <xf numFmtId="0" fontId="20" fillId="0" borderId="0" xfId="10" applyFont="1" applyProtection="1">
      <protection locked="0"/>
    </xf>
    <xf numFmtId="0" fontId="21" fillId="0" borderId="0" xfId="10" applyFont="1" applyProtection="1">
      <protection locked="0"/>
    </xf>
    <xf numFmtId="0" fontId="16" fillId="0" borderId="0" xfId="10" applyProtection="1">
      <protection locked="0"/>
    </xf>
    <xf numFmtId="0" fontId="22" fillId="0" borderId="0" xfId="0" applyFont="1" applyProtection="1"/>
    <xf numFmtId="0" fontId="16" fillId="0" borderId="0" xfId="10" applyProtection="1"/>
    <xf numFmtId="0" fontId="17" fillId="0" borderId="0" xfId="0" applyFont="1" applyProtection="1"/>
    <xf numFmtId="0" fontId="18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</cellXfs>
  <cellStyles count="11">
    <cellStyle name="Hiperłącze" xfId="10" builtinId="8"/>
    <cellStyle name="Normalny" xfId="0" builtinId="0"/>
    <cellStyle name="Normalny 18" xfId="3" xr:uid="{00000000-0005-0000-0000-000001000000}"/>
    <cellStyle name="Normalny 19" xfId="6" xr:uid="{00000000-0005-0000-0000-000002000000}"/>
    <cellStyle name="Normalny 20" xfId="5" xr:uid="{00000000-0005-0000-0000-000003000000}"/>
    <cellStyle name="Normalny 24" xfId="8" xr:uid="{00000000-0005-0000-0000-000004000000}"/>
    <cellStyle name="Normalny 25" xfId="9" xr:uid="{00000000-0005-0000-0000-000005000000}"/>
    <cellStyle name="Normalny 26" xfId="7" xr:uid="{00000000-0005-0000-0000-000006000000}"/>
    <cellStyle name="Normalny 6" xfId="2" xr:uid="{00000000-0005-0000-0000-000007000000}"/>
    <cellStyle name="Normalny_Arkusz1" xfId="4" xr:uid="{00000000-0005-0000-0000-000008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12</xdr:col>
      <xdr:colOff>561975</xdr:colOff>
      <xdr:row>21</xdr:row>
      <xdr:rowOff>95250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E6821AA1-3B3E-477F-9ABB-F63F93099A9F}"/>
            </a:ext>
          </a:extLst>
        </xdr:cNvPr>
        <xdr:cNvGrpSpPr/>
      </xdr:nvGrpSpPr>
      <xdr:grpSpPr>
        <a:xfrm>
          <a:off x="95250" y="95250"/>
          <a:ext cx="7781925" cy="4219575"/>
          <a:chOff x="76200" y="85725"/>
          <a:chExt cx="7781925" cy="4219575"/>
        </a:xfrm>
      </xdr:grpSpPr>
      <xdr:sp macro="" textlink="">
        <xdr:nvSpPr>
          <xdr:cNvPr id="2" name="pole tekstowe 1">
            <a:extLst>
              <a:ext uri="{FF2B5EF4-FFF2-40B4-BE49-F238E27FC236}">
                <a16:creationId xmlns:a16="http://schemas.microsoft.com/office/drawing/2014/main" id="{1A9C71E4-C94D-426E-BF37-ABEA81149DDC}"/>
              </a:ext>
            </a:extLst>
          </xdr:cNvPr>
          <xdr:cNvSpPr txBox="1"/>
        </xdr:nvSpPr>
        <xdr:spPr>
          <a:xfrm>
            <a:off x="76200" y="85725"/>
            <a:ext cx="6600825" cy="16573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l-PL" sz="1800" b="0" i="0" u="none" strike="noStrike">
                <a:solidFill>
                  <a:schemeClr val="dk1"/>
                </a:solidFill>
                <a:effectLst/>
                <a:latin typeface="Arial Black" panose="020B0A04020102020204" pitchFamily="34" charset="0"/>
                <a:ea typeface="+mn-ea"/>
                <a:cs typeface="Arial" panose="020B0604020202020204" pitchFamily="34" charset="0"/>
              </a:rPr>
              <a:t>Informacje pomocne podczas wypełniania formularza cenowego na dostawę materiałów eksploatacyjnych dla Odziału Regionalnego KRUS w Bydgoszczy.</a:t>
            </a:r>
            <a:r>
              <a:rPr lang="pl-PL" sz="1800">
                <a:latin typeface="Arial Black" panose="020B0A04020102020204" pitchFamily="34" charset="0"/>
                <a:cs typeface="Arial" panose="020B0604020202020204" pitchFamily="34" charset="0"/>
              </a:rPr>
              <a:t> </a:t>
            </a:r>
          </a:p>
        </xdr:txBody>
      </xdr:sp>
      <xdr:pic>
        <xdr:nvPicPr>
          <xdr:cNvPr id="4" name="Obraz 3">
            <a:extLst>
              <a:ext uri="{FF2B5EF4-FFF2-40B4-BE49-F238E27FC236}">
                <a16:creationId xmlns:a16="http://schemas.microsoft.com/office/drawing/2014/main" id="{1A6133AF-77C0-45EB-AA09-AD836EDA3C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38950" y="95250"/>
            <a:ext cx="977566" cy="990600"/>
          </a:xfrm>
          <a:prstGeom prst="rect">
            <a:avLst/>
          </a:prstGeom>
        </xdr:spPr>
      </xdr:pic>
      <xdr:sp macro="" textlink="">
        <xdr:nvSpPr>
          <xdr:cNvPr id="5" name="pole tekstowe 4">
            <a:extLst>
              <a:ext uri="{FF2B5EF4-FFF2-40B4-BE49-F238E27FC236}">
                <a16:creationId xmlns:a16="http://schemas.microsoft.com/office/drawing/2014/main" id="{A61CD1A4-677A-4090-92E1-EA1D26DEDC84}"/>
              </a:ext>
            </a:extLst>
          </xdr:cNvPr>
          <xdr:cNvSpPr txBox="1"/>
        </xdr:nvSpPr>
        <xdr:spPr>
          <a:xfrm>
            <a:off x="85725" y="1847850"/>
            <a:ext cx="7772400" cy="24574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l-PL" sz="14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1. Oferent wypełnia TYLKO komórki w kolorze białym (nie wypełnione żadnym kolorem) tj. </a:t>
            </a:r>
            <a:r>
              <a:rPr lang="pl-PL" sz="1400" b="1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kolumna I,K oraz częściowo G</a:t>
            </a:r>
            <a:r>
              <a:rPr lang="pl-PL" sz="1400" b="1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endParaRPr lang="pl-PL" sz="14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pl-PL" sz="14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2. W kolumnie G wypełnienie polega na wyborze producenta tonera. Jeżeli nie ma jakiegoś </a:t>
            </a:r>
            <a:r>
              <a:rPr lang="pl-PL" sz="1400" b="0" i="0" u="none" strike="noStrike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</a:t>
            </a:r>
            <a:r>
              <a:rPr lang="pl-PL" sz="14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producenta to oznacza że zamawiający nie dopuszcza takiego materiału eksploatacyjnego.</a:t>
            </a:r>
          </a:p>
          <a:p>
            <a:r>
              <a:rPr lang="pl-PL" sz="1400">
                <a:latin typeface="Arial" panose="020B0604020202020204" pitchFamily="34" charset="0"/>
                <a:cs typeface="Arial" panose="020B0604020202020204" pitchFamily="34" charset="0"/>
              </a:rPr>
              <a:t>Nie dotyczy to lp.24</a:t>
            </a:r>
            <a:r>
              <a:rPr lang="pl-PL" sz="1400" baseline="0">
                <a:latin typeface="Arial" panose="020B0604020202020204" pitchFamily="34" charset="0"/>
                <a:cs typeface="Arial" panose="020B0604020202020204" pitchFamily="34" charset="0"/>
              </a:rPr>
              <a:t> gdzie Zamawiający dopuszcza dowolny zamiennik.</a:t>
            </a:r>
            <a:endParaRPr lang="pl-PL" sz="14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l-PL" sz="14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pl-PL" sz="14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3. Samodzielne dopisanie producenta będzie skutkowało odrzuceniem oferty.</a:t>
            </a:r>
            <a:r>
              <a:rPr lang="pl-PL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endParaRPr lang="pl-PL" sz="14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pl-PL" sz="1400">
                <a:latin typeface="Arial" panose="020B0604020202020204" pitchFamily="34" charset="0"/>
                <a:cs typeface="Arial" panose="020B0604020202020204" pitchFamily="34" charset="0"/>
              </a:rPr>
              <a:t>4. Po uzupełnieniu</a:t>
            </a:r>
            <a:r>
              <a:rPr lang="pl-PL" sz="1400" baseline="0">
                <a:latin typeface="Arial" panose="020B0604020202020204" pitchFamily="34" charset="0"/>
                <a:cs typeface="Arial" panose="020B0604020202020204" pitchFamily="34" charset="0"/>
              </a:rPr>
              <a:t> arkusza zapisujemy go na dysk i drukujemy. Oferenci którzy przesyłają ofertę drogą elektroniczną na adres mailowy, proszeni są o załączenie również tego arkusza.</a:t>
            </a:r>
            <a:endParaRPr lang="pl-PL" sz="14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pl-PL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90BD-8FD4-402D-85A9-9AC14A6F7C8C}">
  <sheetPr>
    <pageSetUpPr fitToPage="1"/>
  </sheetPr>
  <dimension ref="A18:J25"/>
  <sheetViews>
    <sheetView showGridLines="0" tabSelected="1" workbookViewId="0">
      <selection activeCell="A24" sqref="A24"/>
    </sheetView>
  </sheetViews>
  <sheetFormatPr defaultRowHeight="15"/>
  <cols>
    <col min="1" max="16384" width="9.140625" style="58"/>
  </cols>
  <sheetData>
    <row r="18" spans="1:10" ht="20.25">
      <c r="A18" s="70"/>
    </row>
    <row r="21" spans="1:10" ht="27">
      <c r="B21" s="71"/>
      <c r="C21" s="71"/>
      <c r="D21" s="71"/>
      <c r="E21" s="71"/>
    </row>
    <row r="24" spans="1:10" ht="31.5">
      <c r="A24" s="63" t="s">
        <v>124</v>
      </c>
      <c r="B24" s="64"/>
      <c r="C24" s="64"/>
      <c r="D24" s="65"/>
      <c r="E24" s="64"/>
      <c r="F24" s="66"/>
      <c r="G24" s="66"/>
      <c r="H24" s="66"/>
      <c r="I24" s="67"/>
      <c r="J24" s="69"/>
    </row>
    <row r="25" spans="1:10" ht="26.25">
      <c r="A25" s="68"/>
      <c r="B25" s="68"/>
      <c r="C25" s="68"/>
      <c r="D25" s="68"/>
      <c r="E25" s="68"/>
      <c r="F25" s="68"/>
      <c r="G25" s="68"/>
      <c r="H25" s="68"/>
    </row>
  </sheetData>
  <sheetProtection password="F4C5" sheet="1" objects="1" scenarios="1" selectLockedCells="1"/>
  <hyperlinks>
    <hyperlink ref="A24:J24" location="Oferta!A1" display="Przejscie do wypełnienia formularz w tym linku" xr:uid="{A4DE4892-D1DF-4C91-811A-C1C7D1CE2568}"/>
  </hyperlinks>
  <pageMargins left="0.7" right="0.7" top="0.75" bottom="0.75" header="0.3" footer="0.3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8"/>
  <sheetViews>
    <sheetView showGridLines="0" workbookViewId="0">
      <selection activeCell="K15" sqref="K15"/>
    </sheetView>
  </sheetViews>
  <sheetFormatPr defaultRowHeight="15"/>
  <cols>
    <col min="1" max="1" width="3.42578125" style="58" bestFit="1" customWidth="1"/>
    <col min="2" max="2" width="14.140625" style="58" bestFit="1" customWidth="1"/>
    <col min="3" max="3" width="36.85546875" style="58" bestFit="1" customWidth="1"/>
    <col min="4" max="4" width="10.42578125" style="58" customWidth="1"/>
    <col min="5" max="5" width="10.7109375" style="58" customWidth="1"/>
    <col min="6" max="6" width="8.42578125" style="58" bestFit="1" customWidth="1"/>
    <col min="7" max="7" width="21.85546875" style="58" bestFit="1" customWidth="1"/>
    <col min="8" max="8" width="8.42578125" style="58" customWidth="1"/>
    <col min="9" max="9" width="11.7109375" style="58" customWidth="1"/>
    <col min="10" max="10" width="15.85546875" style="58" customWidth="1"/>
    <col min="11" max="11" width="8.28515625" style="58" bestFit="1" customWidth="1"/>
    <col min="12" max="12" width="15.85546875" style="58" customWidth="1"/>
    <col min="13" max="13" width="11.5703125" style="58" customWidth="1"/>
    <col min="14" max="14" width="13.140625" style="58" customWidth="1"/>
    <col min="15" max="25" width="9.140625" style="58"/>
    <col min="26" max="26" width="8.140625" style="58" customWidth="1"/>
    <col min="27" max="27" width="0.140625" style="58" hidden="1" customWidth="1"/>
    <col min="28" max="28" width="9.140625" style="58" hidden="1" customWidth="1"/>
    <col min="29" max="16384" width="9.140625" style="58"/>
  </cols>
  <sheetData>
    <row r="1" spans="1:28" ht="18">
      <c r="A1" s="1"/>
      <c r="B1" s="2"/>
      <c r="C1" s="3"/>
      <c r="D1" s="4"/>
      <c r="E1" s="4"/>
      <c r="F1" s="5"/>
      <c r="G1" s="5"/>
      <c r="H1" s="59"/>
      <c r="I1" s="59"/>
      <c r="J1" s="59"/>
      <c r="K1" s="60" t="s">
        <v>0</v>
      </c>
      <c r="N1" s="61"/>
    </row>
    <row r="2" spans="1:28" ht="21" thickBot="1">
      <c r="A2" s="6"/>
      <c r="B2" s="72" t="s">
        <v>1</v>
      </c>
      <c r="C2" s="72"/>
      <c r="D2" s="72"/>
      <c r="E2" s="7"/>
      <c r="F2" s="8"/>
      <c r="G2" s="8"/>
      <c r="H2" s="62"/>
      <c r="I2" s="62"/>
      <c r="J2" s="62"/>
      <c r="K2" s="62"/>
      <c r="L2" s="62"/>
      <c r="M2" s="62"/>
      <c r="N2" s="62"/>
    </row>
    <row r="3" spans="1:28" ht="15.75">
      <c r="A3" s="9"/>
      <c r="B3" s="9"/>
      <c r="C3" s="10"/>
      <c r="D3" s="10"/>
      <c r="E3" s="76" t="s">
        <v>123</v>
      </c>
      <c r="F3" s="77"/>
      <c r="G3" s="77"/>
      <c r="H3" s="77"/>
      <c r="I3" s="77"/>
      <c r="J3" s="77"/>
      <c r="K3" s="77"/>
      <c r="L3" s="77"/>
      <c r="M3" s="77"/>
      <c r="N3" s="78"/>
    </row>
    <row r="4" spans="1:28" ht="81.75" customHeight="1">
      <c r="A4" s="29" t="s">
        <v>2</v>
      </c>
      <c r="B4" s="30" t="s">
        <v>3</v>
      </c>
      <c r="C4" s="30" t="s">
        <v>4</v>
      </c>
      <c r="D4" s="44" t="s">
        <v>5</v>
      </c>
      <c r="E4" s="48" t="s">
        <v>6</v>
      </c>
      <c r="F4" s="31" t="s">
        <v>7</v>
      </c>
      <c r="G4" s="30" t="s">
        <v>122</v>
      </c>
      <c r="H4" s="30" t="s">
        <v>8</v>
      </c>
      <c r="I4" s="30" t="s">
        <v>9</v>
      </c>
      <c r="J4" s="32" t="s">
        <v>118</v>
      </c>
      <c r="K4" s="33" t="s">
        <v>10</v>
      </c>
      <c r="L4" s="30" t="s">
        <v>119</v>
      </c>
      <c r="M4" s="32" t="s">
        <v>120</v>
      </c>
      <c r="N4" s="49" t="s">
        <v>121</v>
      </c>
    </row>
    <row r="5" spans="1:28" ht="30">
      <c r="A5" s="34" t="s">
        <v>11</v>
      </c>
      <c r="B5" s="34" t="s">
        <v>12</v>
      </c>
      <c r="C5" s="35" t="s">
        <v>13</v>
      </c>
      <c r="D5" s="45" t="s">
        <v>14</v>
      </c>
      <c r="E5" s="50" t="s">
        <v>15</v>
      </c>
      <c r="F5" s="35" t="s">
        <v>16</v>
      </c>
      <c r="G5" s="35" t="s">
        <v>17</v>
      </c>
      <c r="H5" s="35" t="s">
        <v>18</v>
      </c>
      <c r="I5" s="35" t="s">
        <v>19</v>
      </c>
      <c r="J5" s="36" t="s">
        <v>20</v>
      </c>
      <c r="K5" s="35" t="s">
        <v>21</v>
      </c>
      <c r="L5" s="37" t="s">
        <v>22</v>
      </c>
      <c r="M5" s="38" t="s">
        <v>23</v>
      </c>
      <c r="N5" s="51" t="s">
        <v>24</v>
      </c>
      <c r="AA5" s="58" t="s">
        <v>114</v>
      </c>
      <c r="AB5" s="15"/>
    </row>
    <row r="6" spans="1:28" ht="28.5" customHeight="1">
      <c r="A6" s="11" t="s">
        <v>82</v>
      </c>
      <c r="B6" s="12" t="s">
        <v>49</v>
      </c>
      <c r="C6" s="26" t="s">
        <v>52</v>
      </c>
      <c r="D6" s="46" t="s">
        <v>48</v>
      </c>
      <c r="E6" s="52" t="s">
        <v>27</v>
      </c>
      <c r="F6" s="14">
        <v>6500</v>
      </c>
      <c r="G6" s="15" t="s">
        <v>49</v>
      </c>
      <c r="H6" s="39">
        <v>6</v>
      </c>
      <c r="I6" s="16"/>
      <c r="J6" s="40">
        <f t="shared" ref="J6:J21" si="0">H6*I6</f>
        <v>0</v>
      </c>
      <c r="K6" s="17"/>
      <c r="L6" s="40">
        <f t="shared" ref="L6:L37" si="1">J6*K6</f>
        <v>0</v>
      </c>
      <c r="M6" s="41">
        <f t="shared" ref="M6:M37" si="2">J6+L6</f>
        <v>0</v>
      </c>
      <c r="N6" s="53">
        <f t="shared" ref="N6:N37" si="3">M6/H6</f>
        <v>0</v>
      </c>
      <c r="AA6" s="58" t="s">
        <v>115</v>
      </c>
    </row>
    <row r="7" spans="1:28" ht="28.5" customHeight="1">
      <c r="A7" s="11" t="s">
        <v>83</v>
      </c>
      <c r="B7" s="12" t="s">
        <v>49</v>
      </c>
      <c r="C7" s="26" t="s">
        <v>53</v>
      </c>
      <c r="D7" s="46" t="s">
        <v>48</v>
      </c>
      <c r="E7" s="52" t="s">
        <v>32</v>
      </c>
      <c r="F7" s="14">
        <v>5000</v>
      </c>
      <c r="G7" s="15" t="s">
        <v>49</v>
      </c>
      <c r="H7" s="39">
        <v>6</v>
      </c>
      <c r="I7" s="16"/>
      <c r="J7" s="40">
        <f t="shared" si="0"/>
        <v>0</v>
      </c>
      <c r="K7" s="17"/>
      <c r="L7" s="40">
        <f t="shared" si="1"/>
        <v>0</v>
      </c>
      <c r="M7" s="41">
        <f t="shared" si="2"/>
        <v>0</v>
      </c>
      <c r="N7" s="53">
        <f t="shared" si="3"/>
        <v>0</v>
      </c>
      <c r="AA7" s="58" t="s">
        <v>68</v>
      </c>
    </row>
    <row r="8" spans="1:28" ht="28.5" customHeight="1">
      <c r="A8" s="11" t="s">
        <v>84</v>
      </c>
      <c r="B8" s="12" t="s">
        <v>49</v>
      </c>
      <c r="C8" s="26" t="s">
        <v>54</v>
      </c>
      <c r="D8" s="46" t="s">
        <v>48</v>
      </c>
      <c r="E8" s="52" t="s">
        <v>51</v>
      </c>
      <c r="F8" s="14">
        <v>5000</v>
      </c>
      <c r="G8" s="15" t="s">
        <v>49</v>
      </c>
      <c r="H8" s="39">
        <v>6</v>
      </c>
      <c r="I8" s="16"/>
      <c r="J8" s="40">
        <f t="shared" si="0"/>
        <v>0</v>
      </c>
      <c r="K8" s="17"/>
      <c r="L8" s="40">
        <f t="shared" si="1"/>
        <v>0</v>
      </c>
      <c r="M8" s="41">
        <f t="shared" si="2"/>
        <v>0</v>
      </c>
      <c r="N8" s="53">
        <f t="shared" si="3"/>
        <v>0</v>
      </c>
    </row>
    <row r="9" spans="1:28" ht="28.5" customHeight="1">
      <c r="A9" s="11" t="s">
        <v>85</v>
      </c>
      <c r="B9" s="12" t="s">
        <v>49</v>
      </c>
      <c r="C9" s="26" t="s">
        <v>55</v>
      </c>
      <c r="D9" s="46" t="s">
        <v>48</v>
      </c>
      <c r="E9" s="52" t="s">
        <v>50</v>
      </c>
      <c r="F9" s="14">
        <v>5000</v>
      </c>
      <c r="G9" s="15" t="s">
        <v>49</v>
      </c>
      <c r="H9" s="39">
        <v>6</v>
      </c>
      <c r="I9" s="16"/>
      <c r="J9" s="40">
        <f t="shared" si="0"/>
        <v>0</v>
      </c>
      <c r="K9" s="17"/>
      <c r="L9" s="40">
        <f t="shared" si="1"/>
        <v>0</v>
      </c>
      <c r="M9" s="41">
        <f t="shared" si="2"/>
        <v>0</v>
      </c>
      <c r="N9" s="53">
        <f t="shared" si="3"/>
        <v>0</v>
      </c>
    </row>
    <row r="10" spans="1:28" ht="28.5" customHeight="1">
      <c r="A10" s="11" t="s">
        <v>86</v>
      </c>
      <c r="B10" s="12" t="s">
        <v>56</v>
      </c>
      <c r="C10" s="25" t="s">
        <v>57</v>
      </c>
      <c r="D10" s="46" t="s">
        <v>26</v>
      </c>
      <c r="E10" s="52" t="s">
        <v>27</v>
      </c>
      <c r="F10" s="14">
        <v>11000</v>
      </c>
      <c r="G10" s="15" t="s">
        <v>56</v>
      </c>
      <c r="H10" s="39">
        <v>29</v>
      </c>
      <c r="I10" s="16"/>
      <c r="J10" s="40">
        <f t="shared" si="0"/>
        <v>0</v>
      </c>
      <c r="K10" s="17"/>
      <c r="L10" s="40">
        <f t="shared" si="1"/>
        <v>0</v>
      </c>
      <c r="M10" s="41">
        <f t="shared" si="2"/>
        <v>0</v>
      </c>
      <c r="N10" s="53">
        <f t="shared" si="3"/>
        <v>0</v>
      </c>
      <c r="AA10" s="58" t="s">
        <v>116</v>
      </c>
    </row>
    <row r="11" spans="1:28" ht="28.5" customHeight="1">
      <c r="A11" s="11" t="s">
        <v>87</v>
      </c>
      <c r="B11" s="12" t="s">
        <v>58</v>
      </c>
      <c r="C11" s="12" t="s">
        <v>59</v>
      </c>
      <c r="D11" s="46" t="s">
        <v>26</v>
      </c>
      <c r="E11" s="52" t="s">
        <v>27</v>
      </c>
      <c r="F11" s="14">
        <v>8000</v>
      </c>
      <c r="G11" s="28"/>
      <c r="H11" s="39">
        <v>5</v>
      </c>
      <c r="I11" s="16"/>
      <c r="J11" s="40">
        <f t="shared" si="0"/>
        <v>0</v>
      </c>
      <c r="K11" s="17"/>
      <c r="L11" s="40">
        <f t="shared" si="1"/>
        <v>0</v>
      </c>
      <c r="M11" s="41">
        <f t="shared" si="2"/>
        <v>0</v>
      </c>
      <c r="N11" s="53">
        <f t="shared" si="3"/>
        <v>0</v>
      </c>
      <c r="AA11" s="58" t="s">
        <v>68</v>
      </c>
    </row>
    <row r="12" spans="1:28" ht="28.5" customHeight="1">
      <c r="A12" s="11" t="s">
        <v>88</v>
      </c>
      <c r="B12" s="12" t="s">
        <v>61</v>
      </c>
      <c r="C12" s="12" t="s">
        <v>60</v>
      </c>
      <c r="D12" s="46" t="s">
        <v>26</v>
      </c>
      <c r="E12" s="52" t="s">
        <v>27</v>
      </c>
      <c r="F12" s="14">
        <v>2000</v>
      </c>
      <c r="G12" s="28"/>
      <c r="H12" s="39">
        <v>26</v>
      </c>
      <c r="I12" s="16"/>
      <c r="J12" s="40">
        <f t="shared" si="0"/>
        <v>0</v>
      </c>
      <c r="K12" s="17"/>
      <c r="L12" s="40">
        <f t="shared" si="1"/>
        <v>0</v>
      </c>
      <c r="M12" s="41">
        <f t="shared" si="2"/>
        <v>0</v>
      </c>
      <c r="N12" s="53">
        <f t="shared" si="3"/>
        <v>0</v>
      </c>
    </row>
    <row r="13" spans="1:28" ht="28.5" customHeight="1">
      <c r="A13" s="11" t="s">
        <v>89</v>
      </c>
      <c r="B13" s="12" t="s">
        <v>61</v>
      </c>
      <c r="C13" s="12" t="s">
        <v>64</v>
      </c>
      <c r="D13" s="46" t="s">
        <v>26</v>
      </c>
      <c r="E13" s="52" t="s">
        <v>32</v>
      </c>
      <c r="F13" s="14">
        <v>2000</v>
      </c>
      <c r="G13" s="28"/>
      <c r="H13" s="39">
        <v>1</v>
      </c>
      <c r="I13" s="16"/>
      <c r="J13" s="40">
        <f t="shared" si="0"/>
        <v>0</v>
      </c>
      <c r="K13" s="17"/>
      <c r="L13" s="40">
        <f t="shared" si="1"/>
        <v>0</v>
      </c>
      <c r="M13" s="41">
        <f t="shared" si="2"/>
        <v>0</v>
      </c>
      <c r="N13" s="53">
        <f t="shared" si="3"/>
        <v>0</v>
      </c>
      <c r="AA13" s="58" t="s">
        <v>117</v>
      </c>
    </row>
    <row r="14" spans="1:28" ht="28.5" customHeight="1">
      <c r="A14" s="11" t="s">
        <v>90</v>
      </c>
      <c r="B14" s="12" t="s">
        <v>61</v>
      </c>
      <c r="C14" s="12" t="s">
        <v>62</v>
      </c>
      <c r="D14" s="46" t="s">
        <v>26</v>
      </c>
      <c r="E14" s="52" t="s">
        <v>50</v>
      </c>
      <c r="F14" s="14">
        <v>2000</v>
      </c>
      <c r="G14" s="28"/>
      <c r="H14" s="39">
        <v>1</v>
      </c>
      <c r="I14" s="16"/>
      <c r="J14" s="40">
        <f t="shared" si="0"/>
        <v>0</v>
      </c>
      <c r="K14" s="17"/>
      <c r="L14" s="40">
        <f t="shared" si="1"/>
        <v>0</v>
      </c>
      <c r="M14" s="41">
        <f t="shared" si="2"/>
        <v>0</v>
      </c>
      <c r="N14" s="53">
        <f t="shared" si="3"/>
        <v>0</v>
      </c>
      <c r="AA14" s="58" t="s">
        <v>68</v>
      </c>
    </row>
    <row r="15" spans="1:28" ht="28.5" customHeight="1">
      <c r="A15" s="11" t="s">
        <v>91</v>
      </c>
      <c r="B15" s="12" t="s">
        <v>61</v>
      </c>
      <c r="C15" s="12" t="s">
        <v>63</v>
      </c>
      <c r="D15" s="46" t="s">
        <v>26</v>
      </c>
      <c r="E15" s="52" t="s">
        <v>51</v>
      </c>
      <c r="F15" s="14">
        <v>2000</v>
      </c>
      <c r="G15" s="28"/>
      <c r="H15" s="39">
        <v>1</v>
      </c>
      <c r="I15" s="16"/>
      <c r="J15" s="40">
        <f t="shared" si="0"/>
        <v>0</v>
      </c>
      <c r="K15" s="17"/>
      <c r="L15" s="40">
        <f t="shared" si="1"/>
        <v>0</v>
      </c>
      <c r="M15" s="41">
        <f t="shared" si="2"/>
        <v>0</v>
      </c>
      <c r="N15" s="53">
        <f t="shared" si="3"/>
        <v>0</v>
      </c>
    </row>
    <row r="16" spans="1:28" ht="28.5" customHeight="1">
      <c r="A16" s="11" t="s">
        <v>92</v>
      </c>
      <c r="B16" s="12" t="s">
        <v>61</v>
      </c>
      <c r="C16" s="12" t="s">
        <v>65</v>
      </c>
      <c r="D16" s="46" t="s">
        <v>26</v>
      </c>
      <c r="E16" s="52" t="s">
        <v>50</v>
      </c>
      <c r="F16" s="14">
        <v>5000</v>
      </c>
      <c r="G16" s="15" t="s">
        <v>61</v>
      </c>
      <c r="H16" s="39">
        <v>1</v>
      </c>
      <c r="I16" s="16"/>
      <c r="J16" s="40">
        <f t="shared" si="0"/>
        <v>0</v>
      </c>
      <c r="K16" s="17"/>
      <c r="L16" s="40">
        <f t="shared" si="1"/>
        <v>0</v>
      </c>
      <c r="M16" s="41">
        <f t="shared" si="2"/>
        <v>0</v>
      </c>
      <c r="N16" s="53">
        <f t="shared" si="3"/>
        <v>0</v>
      </c>
    </row>
    <row r="17" spans="1:14" ht="28.5" customHeight="1">
      <c r="A17" s="11" t="s">
        <v>93</v>
      </c>
      <c r="B17" s="12" t="s">
        <v>61</v>
      </c>
      <c r="C17" s="12" t="s">
        <v>66</v>
      </c>
      <c r="D17" s="46" t="s">
        <v>26</v>
      </c>
      <c r="E17" s="52" t="s">
        <v>67</v>
      </c>
      <c r="F17" s="14">
        <v>5000</v>
      </c>
      <c r="G17" s="15" t="s">
        <v>61</v>
      </c>
      <c r="H17" s="39">
        <v>1</v>
      </c>
      <c r="I17" s="16"/>
      <c r="J17" s="40">
        <f t="shared" si="0"/>
        <v>0</v>
      </c>
      <c r="K17" s="17"/>
      <c r="L17" s="40">
        <f t="shared" si="1"/>
        <v>0</v>
      </c>
      <c r="M17" s="41">
        <f t="shared" si="2"/>
        <v>0</v>
      </c>
      <c r="N17" s="53">
        <f t="shared" si="3"/>
        <v>0</v>
      </c>
    </row>
    <row r="18" spans="1:14" ht="28.5" customHeight="1">
      <c r="A18" s="11" t="s">
        <v>94</v>
      </c>
      <c r="B18" s="12" t="s">
        <v>25</v>
      </c>
      <c r="C18" s="12" t="s">
        <v>28</v>
      </c>
      <c r="D18" s="46" t="s">
        <v>26</v>
      </c>
      <c r="E18" s="52" t="s">
        <v>27</v>
      </c>
      <c r="F18" s="14">
        <v>15000</v>
      </c>
      <c r="G18" s="15" t="s">
        <v>68</v>
      </c>
      <c r="H18" s="39">
        <v>5</v>
      </c>
      <c r="I18" s="16"/>
      <c r="J18" s="40">
        <f t="shared" si="0"/>
        <v>0</v>
      </c>
      <c r="K18" s="17"/>
      <c r="L18" s="40">
        <f t="shared" si="1"/>
        <v>0</v>
      </c>
      <c r="M18" s="41">
        <f t="shared" si="2"/>
        <v>0</v>
      </c>
      <c r="N18" s="53">
        <f t="shared" si="3"/>
        <v>0</v>
      </c>
    </row>
    <row r="19" spans="1:14" ht="28.5" customHeight="1">
      <c r="A19" s="11" t="s">
        <v>95</v>
      </c>
      <c r="B19" s="12" t="s">
        <v>25</v>
      </c>
      <c r="C19" s="12" t="s">
        <v>29</v>
      </c>
      <c r="D19" s="46" t="s">
        <v>26</v>
      </c>
      <c r="E19" s="52" t="s">
        <v>27</v>
      </c>
      <c r="F19" s="27">
        <v>7200</v>
      </c>
      <c r="G19" s="15" t="s">
        <v>68</v>
      </c>
      <c r="H19" s="39">
        <v>5</v>
      </c>
      <c r="I19" s="16"/>
      <c r="J19" s="40">
        <f t="shared" si="0"/>
        <v>0</v>
      </c>
      <c r="K19" s="17"/>
      <c r="L19" s="40">
        <f t="shared" si="1"/>
        <v>0</v>
      </c>
      <c r="M19" s="41">
        <f t="shared" si="2"/>
        <v>0</v>
      </c>
      <c r="N19" s="53">
        <f t="shared" si="3"/>
        <v>0</v>
      </c>
    </row>
    <row r="20" spans="1:14" ht="28.5" customHeight="1">
      <c r="A20" s="11" t="s">
        <v>96</v>
      </c>
      <c r="B20" s="12" t="s">
        <v>30</v>
      </c>
      <c r="C20" s="12" t="s">
        <v>31</v>
      </c>
      <c r="D20" s="46" t="s">
        <v>26</v>
      </c>
      <c r="E20" s="52" t="s">
        <v>27</v>
      </c>
      <c r="F20" s="14">
        <v>32000</v>
      </c>
      <c r="G20" s="15" t="s">
        <v>30</v>
      </c>
      <c r="H20" s="39">
        <v>2</v>
      </c>
      <c r="I20" s="16"/>
      <c r="J20" s="40">
        <f t="shared" si="0"/>
        <v>0</v>
      </c>
      <c r="K20" s="17"/>
      <c r="L20" s="40">
        <f t="shared" si="1"/>
        <v>0</v>
      </c>
      <c r="M20" s="41">
        <f t="shared" si="2"/>
        <v>0</v>
      </c>
      <c r="N20" s="53">
        <f t="shared" si="3"/>
        <v>0</v>
      </c>
    </row>
    <row r="21" spans="1:14" ht="28.5" customHeight="1">
      <c r="A21" s="11" t="s">
        <v>97</v>
      </c>
      <c r="B21" s="12" t="s">
        <v>30</v>
      </c>
      <c r="C21" s="12" t="s">
        <v>69</v>
      </c>
      <c r="D21" s="46" t="s">
        <v>26</v>
      </c>
      <c r="E21" s="52" t="s">
        <v>27</v>
      </c>
      <c r="F21" s="14">
        <v>15000</v>
      </c>
      <c r="G21" s="15" t="s">
        <v>30</v>
      </c>
      <c r="H21" s="39">
        <v>35</v>
      </c>
      <c r="I21" s="16"/>
      <c r="J21" s="40">
        <f t="shared" si="0"/>
        <v>0</v>
      </c>
      <c r="K21" s="17"/>
      <c r="L21" s="40">
        <f t="shared" si="1"/>
        <v>0</v>
      </c>
      <c r="M21" s="41">
        <f t="shared" si="2"/>
        <v>0</v>
      </c>
      <c r="N21" s="53">
        <f t="shared" si="3"/>
        <v>0</v>
      </c>
    </row>
    <row r="22" spans="1:14" ht="28.5" customHeight="1">
      <c r="A22" s="11" t="s">
        <v>98</v>
      </c>
      <c r="B22" s="12" t="s">
        <v>30</v>
      </c>
      <c r="C22" s="12" t="s">
        <v>33</v>
      </c>
      <c r="D22" s="46" t="s">
        <v>26</v>
      </c>
      <c r="E22" s="52" t="s">
        <v>27</v>
      </c>
      <c r="F22" s="14">
        <v>36000</v>
      </c>
      <c r="G22" s="15" t="s">
        <v>30</v>
      </c>
      <c r="H22" s="39">
        <v>2</v>
      </c>
      <c r="I22" s="16"/>
      <c r="J22" s="40">
        <f t="shared" ref="J22:J37" si="4">H22*I22</f>
        <v>0</v>
      </c>
      <c r="K22" s="17"/>
      <c r="L22" s="40">
        <f t="shared" si="1"/>
        <v>0</v>
      </c>
      <c r="M22" s="41">
        <f t="shared" si="2"/>
        <v>0</v>
      </c>
      <c r="N22" s="53">
        <f t="shared" si="3"/>
        <v>0</v>
      </c>
    </row>
    <row r="23" spans="1:14" ht="28.5" customHeight="1">
      <c r="A23" s="11" t="s">
        <v>99</v>
      </c>
      <c r="B23" s="12" t="s">
        <v>30</v>
      </c>
      <c r="C23" s="12" t="s">
        <v>34</v>
      </c>
      <c r="D23" s="46" t="s">
        <v>26</v>
      </c>
      <c r="E23" s="52" t="s">
        <v>27</v>
      </c>
      <c r="F23" s="14">
        <v>45000</v>
      </c>
      <c r="G23" s="15" t="s">
        <v>30</v>
      </c>
      <c r="H23" s="39">
        <v>10</v>
      </c>
      <c r="I23" s="16"/>
      <c r="J23" s="40">
        <f t="shared" si="4"/>
        <v>0</v>
      </c>
      <c r="K23" s="17"/>
      <c r="L23" s="40">
        <f t="shared" si="1"/>
        <v>0</v>
      </c>
      <c r="M23" s="41">
        <f t="shared" si="2"/>
        <v>0</v>
      </c>
      <c r="N23" s="53">
        <f t="shared" si="3"/>
        <v>0</v>
      </c>
    </row>
    <row r="24" spans="1:14" ht="28.5" customHeight="1">
      <c r="A24" s="11" t="s">
        <v>100</v>
      </c>
      <c r="B24" s="12" t="s">
        <v>30</v>
      </c>
      <c r="C24" s="12" t="s">
        <v>35</v>
      </c>
      <c r="D24" s="46" t="s">
        <v>26</v>
      </c>
      <c r="E24" s="52" t="s">
        <v>27</v>
      </c>
      <c r="F24" s="14">
        <v>10000</v>
      </c>
      <c r="G24" s="15" t="s">
        <v>30</v>
      </c>
      <c r="H24" s="39">
        <v>10</v>
      </c>
      <c r="I24" s="16"/>
      <c r="J24" s="40">
        <f t="shared" si="4"/>
        <v>0</v>
      </c>
      <c r="K24" s="17"/>
      <c r="L24" s="40">
        <f t="shared" si="1"/>
        <v>0</v>
      </c>
      <c r="M24" s="41">
        <f t="shared" si="2"/>
        <v>0</v>
      </c>
      <c r="N24" s="53">
        <f t="shared" si="3"/>
        <v>0</v>
      </c>
    </row>
    <row r="25" spans="1:14" ht="28.5" customHeight="1">
      <c r="A25" s="11" t="s">
        <v>101</v>
      </c>
      <c r="B25" s="12" t="s">
        <v>30</v>
      </c>
      <c r="C25" s="12" t="s">
        <v>70</v>
      </c>
      <c r="D25" s="46" t="s">
        <v>26</v>
      </c>
      <c r="E25" s="52" t="s">
        <v>27</v>
      </c>
      <c r="F25" s="14">
        <v>10500</v>
      </c>
      <c r="G25" s="15" t="s">
        <v>30</v>
      </c>
      <c r="H25" s="39">
        <v>4</v>
      </c>
      <c r="I25" s="16"/>
      <c r="J25" s="40">
        <f t="shared" si="4"/>
        <v>0</v>
      </c>
      <c r="K25" s="17"/>
      <c r="L25" s="40">
        <f t="shared" si="1"/>
        <v>0</v>
      </c>
      <c r="M25" s="41">
        <f t="shared" si="2"/>
        <v>0</v>
      </c>
      <c r="N25" s="53">
        <f t="shared" si="3"/>
        <v>0</v>
      </c>
    </row>
    <row r="26" spans="1:14" ht="28.5" customHeight="1">
      <c r="A26" s="11" t="s">
        <v>102</v>
      </c>
      <c r="B26" s="12" t="s">
        <v>30</v>
      </c>
      <c r="C26" s="12" t="s">
        <v>71</v>
      </c>
      <c r="D26" s="46" t="s">
        <v>26</v>
      </c>
      <c r="E26" s="52" t="s">
        <v>32</v>
      </c>
      <c r="F26" s="14">
        <v>7000</v>
      </c>
      <c r="G26" s="15" t="s">
        <v>30</v>
      </c>
      <c r="H26" s="39">
        <v>2</v>
      </c>
      <c r="I26" s="16"/>
      <c r="J26" s="40">
        <f t="shared" si="4"/>
        <v>0</v>
      </c>
      <c r="K26" s="17"/>
      <c r="L26" s="40">
        <f t="shared" si="1"/>
        <v>0</v>
      </c>
      <c r="M26" s="41">
        <f t="shared" si="2"/>
        <v>0</v>
      </c>
      <c r="N26" s="53">
        <f t="shared" si="3"/>
        <v>0</v>
      </c>
    </row>
    <row r="27" spans="1:14" ht="28.5" customHeight="1">
      <c r="A27" s="11" t="s">
        <v>103</v>
      </c>
      <c r="B27" s="12" t="s">
        <v>30</v>
      </c>
      <c r="C27" s="12" t="s">
        <v>72</v>
      </c>
      <c r="D27" s="46" t="s">
        <v>26</v>
      </c>
      <c r="E27" s="52" t="s">
        <v>67</v>
      </c>
      <c r="F27" s="14">
        <v>7000</v>
      </c>
      <c r="G27" s="15" t="s">
        <v>30</v>
      </c>
      <c r="H27" s="39">
        <v>2</v>
      </c>
      <c r="I27" s="16"/>
      <c r="J27" s="40">
        <f t="shared" si="4"/>
        <v>0</v>
      </c>
      <c r="K27" s="17"/>
      <c r="L27" s="40">
        <f t="shared" si="1"/>
        <v>0</v>
      </c>
      <c r="M27" s="41">
        <f t="shared" si="2"/>
        <v>0</v>
      </c>
      <c r="N27" s="53">
        <f t="shared" si="3"/>
        <v>0</v>
      </c>
    </row>
    <row r="28" spans="1:14" ht="28.5" customHeight="1">
      <c r="A28" s="11" t="s">
        <v>104</v>
      </c>
      <c r="B28" s="12" t="s">
        <v>30</v>
      </c>
      <c r="C28" s="12" t="s">
        <v>73</v>
      </c>
      <c r="D28" s="46" t="s">
        <v>26</v>
      </c>
      <c r="E28" s="52" t="s">
        <v>50</v>
      </c>
      <c r="F28" s="14">
        <v>7000</v>
      </c>
      <c r="G28" s="15" t="s">
        <v>30</v>
      </c>
      <c r="H28" s="39">
        <v>2</v>
      </c>
      <c r="I28" s="16"/>
      <c r="J28" s="40">
        <f t="shared" si="4"/>
        <v>0</v>
      </c>
      <c r="K28" s="17"/>
      <c r="L28" s="40">
        <f t="shared" si="1"/>
        <v>0</v>
      </c>
      <c r="M28" s="41">
        <f t="shared" si="2"/>
        <v>0</v>
      </c>
      <c r="N28" s="53">
        <f t="shared" si="3"/>
        <v>0</v>
      </c>
    </row>
    <row r="29" spans="1:14" ht="28.5" customHeight="1">
      <c r="A29" s="11" t="s">
        <v>105</v>
      </c>
      <c r="B29" s="12" t="s">
        <v>36</v>
      </c>
      <c r="C29" s="12" t="s">
        <v>74</v>
      </c>
      <c r="D29" s="46" t="s">
        <v>37</v>
      </c>
      <c r="E29" s="52" t="s">
        <v>27</v>
      </c>
      <c r="F29" s="14" t="s">
        <v>75</v>
      </c>
      <c r="G29" s="28"/>
      <c r="H29" s="39">
        <v>30</v>
      </c>
      <c r="I29" s="16"/>
      <c r="J29" s="40">
        <f t="shared" si="4"/>
        <v>0</v>
      </c>
      <c r="K29" s="17"/>
      <c r="L29" s="40">
        <f t="shared" si="1"/>
        <v>0</v>
      </c>
      <c r="M29" s="41">
        <f t="shared" si="2"/>
        <v>0</v>
      </c>
      <c r="N29" s="53">
        <f t="shared" si="3"/>
        <v>0</v>
      </c>
    </row>
    <row r="30" spans="1:14" ht="28.5" customHeight="1">
      <c r="A30" s="11" t="s">
        <v>106</v>
      </c>
      <c r="B30" s="12" t="s">
        <v>38</v>
      </c>
      <c r="C30" s="18" t="s">
        <v>39</v>
      </c>
      <c r="D30" s="46" t="s">
        <v>26</v>
      </c>
      <c r="E30" s="52" t="s">
        <v>27</v>
      </c>
      <c r="F30" s="14">
        <v>10000</v>
      </c>
      <c r="G30" s="28"/>
      <c r="H30" s="39">
        <v>10</v>
      </c>
      <c r="I30" s="16"/>
      <c r="J30" s="40">
        <f t="shared" si="4"/>
        <v>0</v>
      </c>
      <c r="K30" s="17"/>
      <c r="L30" s="40">
        <f t="shared" si="1"/>
        <v>0</v>
      </c>
      <c r="M30" s="41">
        <f t="shared" si="2"/>
        <v>0</v>
      </c>
      <c r="N30" s="53">
        <f t="shared" si="3"/>
        <v>0</v>
      </c>
    </row>
    <row r="31" spans="1:14" ht="28.5" customHeight="1">
      <c r="A31" s="11" t="s">
        <v>107</v>
      </c>
      <c r="B31" s="12" t="s">
        <v>40</v>
      </c>
      <c r="C31" s="12" t="s">
        <v>41</v>
      </c>
      <c r="D31" s="46" t="s">
        <v>26</v>
      </c>
      <c r="E31" s="52" t="s">
        <v>27</v>
      </c>
      <c r="F31" s="14">
        <v>7200</v>
      </c>
      <c r="G31" s="15" t="s">
        <v>40</v>
      </c>
      <c r="H31" s="39">
        <v>30</v>
      </c>
      <c r="I31" s="16"/>
      <c r="J31" s="40">
        <f t="shared" si="4"/>
        <v>0</v>
      </c>
      <c r="K31" s="17"/>
      <c r="L31" s="40">
        <f t="shared" si="1"/>
        <v>0</v>
      </c>
      <c r="M31" s="41">
        <f t="shared" si="2"/>
        <v>0</v>
      </c>
      <c r="N31" s="53">
        <f t="shared" si="3"/>
        <v>0</v>
      </c>
    </row>
    <row r="32" spans="1:14" ht="28.5" customHeight="1">
      <c r="A32" s="11" t="s">
        <v>108</v>
      </c>
      <c r="B32" s="13" t="s">
        <v>49</v>
      </c>
      <c r="C32" s="12" t="s">
        <v>76</v>
      </c>
      <c r="D32" s="46" t="s">
        <v>42</v>
      </c>
      <c r="E32" s="52" t="s">
        <v>27</v>
      </c>
      <c r="F32" s="14">
        <v>25000</v>
      </c>
      <c r="G32" s="28"/>
      <c r="H32" s="39">
        <v>4</v>
      </c>
      <c r="I32" s="16"/>
      <c r="J32" s="40">
        <f t="shared" si="4"/>
        <v>0</v>
      </c>
      <c r="K32" s="17"/>
      <c r="L32" s="40">
        <f t="shared" si="1"/>
        <v>0</v>
      </c>
      <c r="M32" s="41">
        <f t="shared" si="2"/>
        <v>0</v>
      </c>
      <c r="N32" s="53">
        <f t="shared" si="3"/>
        <v>0</v>
      </c>
    </row>
    <row r="33" spans="1:14" ht="28.5" customHeight="1">
      <c r="A33" s="11" t="s">
        <v>109</v>
      </c>
      <c r="B33" s="12" t="s">
        <v>30</v>
      </c>
      <c r="C33" s="12" t="s">
        <v>43</v>
      </c>
      <c r="D33" s="46" t="s">
        <v>42</v>
      </c>
      <c r="E33" s="52" t="s">
        <v>27</v>
      </c>
      <c r="F33" s="14">
        <v>30000</v>
      </c>
      <c r="G33" s="15" t="s">
        <v>30</v>
      </c>
      <c r="H33" s="39">
        <v>10</v>
      </c>
      <c r="I33" s="16"/>
      <c r="J33" s="40">
        <f t="shared" si="4"/>
        <v>0</v>
      </c>
      <c r="K33" s="17"/>
      <c r="L33" s="40">
        <f t="shared" si="1"/>
        <v>0</v>
      </c>
      <c r="M33" s="41">
        <f t="shared" si="2"/>
        <v>0</v>
      </c>
      <c r="N33" s="53">
        <f t="shared" si="3"/>
        <v>0</v>
      </c>
    </row>
    <row r="34" spans="1:14" ht="28.5" customHeight="1">
      <c r="A34" s="11" t="s">
        <v>110</v>
      </c>
      <c r="B34" s="20" t="s">
        <v>30</v>
      </c>
      <c r="C34" s="20" t="s">
        <v>44</v>
      </c>
      <c r="D34" s="47" t="s">
        <v>42</v>
      </c>
      <c r="E34" s="54" t="s">
        <v>27</v>
      </c>
      <c r="F34" s="19">
        <v>100000</v>
      </c>
      <c r="G34" s="15" t="s">
        <v>30</v>
      </c>
      <c r="H34" s="39">
        <v>3</v>
      </c>
      <c r="I34" s="16"/>
      <c r="J34" s="40">
        <f t="shared" si="4"/>
        <v>0</v>
      </c>
      <c r="K34" s="17"/>
      <c r="L34" s="40">
        <f t="shared" si="1"/>
        <v>0</v>
      </c>
      <c r="M34" s="41">
        <f t="shared" si="2"/>
        <v>0</v>
      </c>
      <c r="N34" s="53">
        <f t="shared" si="3"/>
        <v>0</v>
      </c>
    </row>
    <row r="35" spans="1:14" ht="28.5" customHeight="1">
      <c r="A35" s="11" t="s">
        <v>111</v>
      </c>
      <c r="B35" s="21" t="s">
        <v>30</v>
      </c>
      <c r="C35" s="21" t="s">
        <v>45</v>
      </c>
      <c r="D35" s="47" t="s">
        <v>42</v>
      </c>
      <c r="E35" s="54" t="s">
        <v>27</v>
      </c>
      <c r="F35" s="19">
        <v>60000</v>
      </c>
      <c r="G35" s="15" t="s">
        <v>30</v>
      </c>
      <c r="H35" s="39">
        <v>5</v>
      </c>
      <c r="I35" s="16"/>
      <c r="J35" s="40">
        <f t="shared" si="4"/>
        <v>0</v>
      </c>
      <c r="K35" s="17"/>
      <c r="L35" s="40">
        <f t="shared" si="1"/>
        <v>0</v>
      </c>
      <c r="M35" s="41">
        <f t="shared" si="2"/>
        <v>0</v>
      </c>
      <c r="N35" s="53">
        <f t="shared" si="3"/>
        <v>0</v>
      </c>
    </row>
    <row r="36" spans="1:14" ht="28.5" customHeight="1">
      <c r="A36" s="11" t="s">
        <v>112</v>
      </c>
      <c r="B36" s="21" t="s">
        <v>30</v>
      </c>
      <c r="C36" s="18" t="s">
        <v>78</v>
      </c>
      <c r="D36" s="47" t="s">
        <v>42</v>
      </c>
      <c r="E36" s="54" t="s">
        <v>77</v>
      </c>
      <c r="F36" s="19">
        <v>125000</v>
      </c>
      <c r="G36" s="15" t="s">
        <v>30</v>
      </c>
      <c r="H36" s="39">
        <v>2</v>
      </c>
      <c r="I36" s="16"/>
      <c r="J36" s="40">
        <f t="shared" si="4"/>
        <v>0</v>
      </c>
      <c r="K36" s="17"/>
      <c r="L36" s="40">
        <f t="shared" si="1"/>
        <v>0</v>
      </c>
      <c r="M36" s="41">
        <f t="shared" si="2"/>
        <v>0</v>
      </c>
      <c r="N36" s="53">
        <f t="shared" si="3"/>
        <v>0</v>
      </c>
    </row>
    <row r="37" spans="1:14" ht="28.5" customHeight="1">
      <c r="A37" s="11" t="s">
        <v>113</v>
      </c>
      <c r="B37" s="21" t="s">
        <v>30</v>
      </c>
      <c r="C37" s="20" t="s">
        <v>79</v>
      </c>
      <c r="D37" s="47" t="s">
        <v>80</v>
      </c>
      <c r="E37" s="54" t="s">
        <v>81</v>
      </c>
      <c r="F37" s="19">
        <v>25000</v>
      </c>
      <c r="G37" s="15" t="s">
        <v>30</v>
      </c>
      <c r="H37" s="39">
        <v>2</v>
      </c>
      <c r="I37" s="16"/>
      <c r="J37" s="40">
        <f t="shared" si="4"/>
        <v>0</v>
      </c>
      <c r="K37" s="17"/>
      <c r="L37" s="40">
        <f t="shared" si="1"/>
        <v>0</v>
      </c>
      <c r="M37" s="41">
        <f t="shared" si="2"/>
        <v>0</v>
      </c>
      <c r="N37" s="53">
        <f t="shared" si="3"/>
        <v>0</v>
      </c>
    </row>
    <row r="38" spans="1:14" ht="30">
      <c r="A38" s="22"/>
      <c r="B38" s="23"/>
      <c r="C38" s="73" t="s">
        <v>46</v>
      </c>
      <c r="D38" s="74"/>
      <c r="E38" s="74"/>
      <c r="F38" s="75"/>
      <c r="G38" s="24"/>
      <c r="H38" s="42">
        <f>SUM(H6:H37)</f>
        <v>264</v>
      </c>
      <c r="I38" s="55" t="s">
        <v>47</v>
      </c>
      <c r="J38" s="43">
        <f>SUM(J6:J37)</f>
        <v>0</v>
      </c>
      <c r="K38" s="56"/>
      <c r="L38" s="57"/>
      <c r="M38" s="43">
        <f>SUM(M6:M37)</f>
        <v>0</v>
      </c>
    </row>
  </sheetData>
  <sheetProtection password="F4C5" sheet="1" objects="1" scenarios="1" selectLockedCells="1"/>
  <mergeCells count="3">
    <mergeCell ref="B2:D2"/>
    <mergeCell ref="C38:F38"/>
    <mergeCell ref="E3:N3"/>
  </mergeCells>
  <dataValidations count="3">
    <dataValidation type="list" errorStyle="information" allowBlank="1" showInputMessage="1" showErrorMessage="1" errorTitle="Niedopuszczalny TONER" error="Dopuszczalne toner tylko z rozwijanej listy." promptTitle="Uwaga" prompt="Zamawiający dopuszcza tylko tonery dostępne w rowijanej listy:" sqref="G11" xr:uid="{EA2EE604-460E-4F50-9904-E32A19206BBE}">
      <formula1>$AA$4:$AA$7</formula1>
    </dataValidation>
    <dataValidation type="list" allowBlank="1" showInputMessage="1" showErrorMessage="1" errorTitle="Niedopuszczalny TONER" error="Dopuszczalne toner tylko z rozwijanej listy." promptTitle="Uwaga" prompt="Zamawiający dopuszcza tylko tonery dostępne w rowijanej listy:" sqref="G12" xr:uid="{A65B5707-6AEF-4A7B-95CD-7A4F15039B10}">
      <formula1>$AA$9:$AA$11</formula1>
    </dataValidation>
    <dataValidation type="list" allowBlank="1" showInputMessage="1" showErrorMessage="1" errorTitle="Niedopuszczalny TONER" error="Dopuszczalne toner tylko z rozwijanej listy." promptTitle="Uwaga" prompt="Zamawiający dopuszcza tylko tonery dostępne w rowijanej listy:" sqref="G13:G15 G30 G32" xr:uid="{7A3C47DA-400A-476E-ACE1-72CF54FE781D}">
      <formula1>$AA$12:$AA$14</formula1>
    </dataValidation>
  </dataValidations>
  <pageMargins left="0.70866141732283472" right="0.70866141732283472" top="0.55118110236220474" bottom="0.74803149606299213" header="0.31496062992125984" footer="0.31496062992125984"/>
  <pageSetup paperSize="9" scale="68" fitToHeight="0" orientation="landscape" r:id="rId1"/>
  <headerFooter>
    <oddFooter>&amp;R&amp;14Strona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Informacja</vt:lpstr>
      <vt:lpstr>Oferta</vt:lpstr>
      <vt:lpstr>Oferta!Obszar_wydruku</vt:lpstr>
      <vt:lpstr>Oferta!Tytuły_wydruku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Kacperski</dc:creator>
  <cp:lastModifiedBy>Dariusz Kacperski</cp:lastModifiedBy>
  <cp:lastPrinted>2022-12-05T08:30:04Z</cp:lastPrinted>
  <dcterms:created xsi:type="dcterms:W3CDTF">2022-11-25T08:43:55Z</dcterms:created>
  <dcterms:modified xsi:type="dcterms:W3CDTF">2022-12-06T07:19:06Z</dcterms:modified>
</cp:coreProperties>
</file>