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755"/>
  </bookViews>
  <sheets>
    <sheet name="załącznik nr 1 do formularza" sheetId="35" r:id="rId1"/>
    <sheet name="Arkusz1" sheetId="36" r:id="rId2"/>
  </sheets>
  <definedNames>
    <definedName name="_xlnm.Print_Titles" localSheetId="0">'załącznik nr 1 do formularza'!$4:$5</definedName>
  </definedNames>
  <calcPr calcId="125725"/>
</workbook>
</file>

<file path=xl/calcChain.xml><?xml version="1.0" encoding="utf-8"?>
<calcChain xmlns="http://schemas.openxmlformats.org/spreadsheetml/2006/main">
  <c r="M49" i="35"/>
  <c r="J49"/>
  <c r="L49" s="1"/>
  <c r="J45"/>
  <c r="L45" s="1"/>
  <c r="M45"/>
  <c r="J6"/>
  <c r="L6" s="1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6"/>
  <c r="L46" s="1"/>
  <c r="J47"/>
  <c r="L47" s="1"/>
  <c r="J50"/>
  <c r="L50" s="1"/>
  <c r="J51"/>
  <c r="L51" s="1"/>
  <c r="J52"/>
  <c r="L52" s="1"/>
  <c r="J53"/>
  <c r="L53" s="1"/>
  <c r="J54"/>
  <c r="L54" s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6"/>
  <c r="M47"/>
  <c r="M50"/>
  <c r="M51"/>
  <c r="M52"/>
  <c r="M53"/>
  <c r="M54"/>
  <c r="M6"/>
  <c r="N49" l="1"/>
  <c r="N45"/>
  <c r="N53"/>
  <c r="N51"/>
  <c r="N46"/>
  <c r="N36"/>
  <c r="N30"/>
  <c r="N28"/>
  <c r="N27"/>
  <c r="N20"/>
  <c r="N18"/>
  <c r="N12"/>
  <c r="N8"/>
  <c r="N44"/>
  <c r="N35"/>
  <c r="N31"/>
  <c r="N22"/>
  <c r="N16"/>
  <c r="N6"/>
  <c r="N54"/>
  <c r="N52"/>
  <c r="N50"/>
  <c r="N47"/>
  <c r="N43"/>
  <c r="N41"/>
  <c r="N39"/>
  <c r="N34"/>
  <c r="N33"/>
  <c r="N29"/>
  <c r="N26"/>
  <c r="N25"/>
  <c r="N23"/>
  <c r="N17"/>
  <c r="N11"/>
  <c r="N9"/>
  <c r="J55"/>
  <c r="N42"/>
  <c r="N40"/>
  <c r="N37"/>
  <c r="N32"/>
  <c r="N24"/>
  <c r="N21"/>
  <c r="N15"/>
  <c r="N38"/>
  <c r="N19"/>
  <c r="N14"/>
  <c r="N13"/>
  <c r="N10"/>
  <c r="N7"/>
  <c r="L55" l="1"/>
  <c r="N55"/>
</calcChain>
</file>

<file path=xl/sharedStrings.xml><?xml version="1.0" encoding="utf-8"?>
<sst xmlns="http://schemas.openxmlformats.org/spreadsheetml/2006/main" count="180" uniqueCount="131">
  <si>
    <t>Blok biurowy A4 (kratka)</t>
  </si>
  <si>
    <t>Blok biurowy A5 (kratka)</t>
  </si>
  <si>
    <t>Szpilki do dziurkacza Argo HP2</t>
  </si>
  <si>
    <t>Teczka kartonowa A4, na gumkę</t>
  </si>
  <si>
    <t>Teczka plastikowa A4 na gumkę</t>
  </si>
  <si>
    <t xml:space="preserve">Papier  kolorowy A4  160g/m2 </t>
  </si>
  <si>
    <t>Teczka plastikowa A4, wiązana,</t>
  </si>
  <si>
    <t xml:space="preserve">Papier biały A3 80g/m2   </t>
  </si>
  <si>
    <t>Teczka skrzydłowa z rzepami A4</t>
  </si>
  <si>
    <t xml:space="preserve">Papier biały A4 80g/m2 </t>
  </si>
  <si>
    <t>Temperówka metalowa</t>
  </si>
  <si>
    <t xml:space="preserve">Papier biały A4 średni 160g/m2 </t>
  </si>
  <si>
    <t xml:space="preserve">Papier biały A5 80g/m2  </t>
  </si>
  <si>
    <t xml:space="preserve">Igły do nici lnianych </t>
  </si>
  <si>
    <t xml:space="preserve">Karton biały arkusz </t>
  </si>
  <si>
    <t>Klej szkolny w tubie</t>
  </si>
  <si>
    <t>Klej typu super glue</t>
  </si>
  <si>
    <t>Podkład na biurko (przezroczyste)</t>
  </si>
  <si>
    <t>Klipy do akt 51mm</t>
  </si>
  <si>
    <t>Podkładki do dziurkacza ARGO HP2</t>
  </si>
  <si>
    <t>Pojemnik na kostkę papierową</t>
  </si>
  <si>
    <t>Zakładki indeksujące</t>
  </si>
  <si>
    <t>Koperta z bąbelkami  CD</t>
  </si>
  <si>
    <t>Korektor w długopisie</t>
  </si>
  <si>
    <t xml:space="preserve">Segregator A5,  5 cm. </t>
  </si>
  <si>
    <t>Koszulki foliowe A5 (100 szt./op.)</t>
  </si>
  <si>
    <t>Skoroszyt tekturowy A4, ½  oczkowy</t>
  </si>
  <si>
    <t>Zszywki 9/10 op.</t>
  </si>
  <si>
    <t>Zwilżacz glicerynowy</t>
  </si>
  <si>
    <t>Koszulki foliowe A4 krystaliczne (100 szt./op.)</t>
  </si>
  <si>
    <t>Folia do laminatora A4 opakowanie 100szt.</t>
  </si>
  <si>
    <t xml:space="preserve">Długopis leżący, z łańcuszkiem (tusz niebieski) </t>
  </si>
  <si>
    <t>Mazak (tusz czerwony)</t>
  </si>
  <si>
    <t>WARTOŚĆ</t>
  </si>
  <si>
    <t xml:space="preserve">Okładki do bindowania foliowe </t>
  </si>
  <si>
    <t>Okładki do bindowania karton (zielone)</t>
  </si>
  <si>
    <t xml:space="preserve">Pinezki do tablic korkowych </t>
  </si>
  <si>
    <t xml:space="preserve">Tusz do numeratorów </t>
  </si>
  <si>
    <t>Wkład do długopisu "długie" (tusz niebieski)</t>
  </si>
  <si>
    <t>Wkład do długopisu "krótkie" (tusz niebieski)</t>
  </si>
  <si>
    <t xml:space="preserve">Wkład do długopisu ZENITH </t>
  </si>
  <si>
    <t>Zszywacz typu 10</t>
  </si>
  <si>
    <t>I</t>
  </si>
  <si>
    <t>II</t>
  </si>
  <si>
    <t>Nazwa</t>
  </si>
  <si>
    <t xml:space="preserve">Mazak do płyt CD </t>
  </si>
  <si>
    <t>Transparentna obudowa ze skuwką i klipsem w kolorze tuszu, tusz wodoodporny średnica kulki 0,7 mm, kulka z mosiądzu niklowanego (BNP)</t>
  </si>
  <si>
    <t>Na wymienne wkłady, podstawa z taśmą samoprzylepną, łańcuszek(sprężynka) plastykowa</t>
  </si>
  <si>
    <t xml:space="preserve">Długopis stojący, z łańcuszkiem(tusz niebieski) </t>
  </si>
  <si>
    <t>Długopis  żelowy  (tusz niebieski)</t>
  </si>
  <si>
    <t>Format A4, o grubości  minimum 80µm</t>
  </si>
  <si>
    <t>Biały, format A1, minimum 160gr</t>
  </si>
  <si>
    <t>Pojemność około 2ml</t>
  </si>
  <si>
    <t>Metalowe, galwanizowane, pakowane po 12 sztuk</t>
  </si>
  <si>
    <t>Z folią bąbelkową wewnątrz, wymiar koperty zewnętrzny 200x175mm</t>
  </si>
  <si>
    <t>Tusz na bazie wody, końcówka odporna na rozwarstwienie, grubość linii 1 mm, wysoka odporność na wysychanie z tuszem czerwonym</t>
  </si>
  <si>
    <t>Foliopis, nieścieralny, grubość linii 0,7mm</t>
  </si>
  <si>
    <t>Foliowe, przezroczyste, format A4, 100 sztuk w opakowaniu</t>
  </si>
  <si>
    <t>Kolorowe bułeczki w opakowaniu 30 sztuk</t>
  </si>
  <si>
    <t>Plastikowe</t>
  </si>
  <si>
    <t>Pierwsza strona ½ A4, tektura bezkwasowa</t>
  </si>
  <si>
    <t>Bolce metalowe do dziurkacza Argo HP2</t>
  </si>
  <si>
    <t>Standardowa, tektura bezkwasowa biało-szara</t>
  </si>
  <si>
    <t>Standardowa, różne kolory, zakladki chroniące przed wypadaniem</t>
  </si>
  <si>
    <t>Tektura twarda pokryta ekologiczna folia PP, szerokość grzbietu 35mm</t>
  </si>
  <si>
    <t>Jednootworowa w ksztalcie klina</t>
  </si>
  <si>
    <t>Z niebieskim tuszem, 14,2-14,6cm typu LE009</t>
  </si>
  <si>
    <t>Z niebieskim tuszem, 10,7cm, typu LE015</t>
  </si>
  <si>
    <t>Wielkopojemny, z końcówką NS z kulką 1mm,długość lini pisania ok. 6500m, metalowy, kolory niebieski, czarny typu Kamet</t>
  </si>
  <si>
    <t>Mix kolorów, 12x45 mm, ilość fiszek  5x25</t>
  </si>
  <si>
    <t>Standardowy, mały</t>
  </si>
  <si>
    <t>Stalowe galwanizowane, op. 1000 szt.</t>
  </si>
  <si>
    <t>Nietoksyczny, atest PZH, nie pozostawia tłustych plam, śr. 55mm, poj. 20 ml, typu Donau</t>
  </si>
  <si>
    <t xml:space="preserve">Do kserowania i wydruków czarnych,  kolorowych 250 ark. w ryzie, różne kolory </t>
  </si>
  <si>
    <t>Do kserowania i wydruków czarnych,  kolorowych 500 ark. w ryzie,  białość 153+/-3CIE</t>
  </si>
  <si>
    <t>Do kserowania i wydruków czarnych,  kolorowych 250 ark. w ryzie,  białość 153+/-3CIE</t>
  </si>
  <si>
    <t>Datownik Trodat 4810</t>
  </si>
  <si>
    <t>Ilość</t>
  </si>
  <si>
    <t>Opis wymagań</t>
  </si>
  <si>
    <t>Format A4, klejone od góry w kratkę, 100 stron</t>
  </si>
  <si>
    <t>Format A5, klejone od góry w kratkę, 100 stron</t>
  </si>
  <si>
    <t>Na wymienne wkłady, metalowy łańcuszek z samoprzylepną podstawką w ksztalcie kulki</t>
  </si>
  <si>
    <t>Transparentna obudowa ze skuwką i klipsem, średnica kulki 0,7 mm,  z wkładem z niebieskim tuszem, długość pisania 1300m</t>
  </si>
  <si>
    <t>Długość około 20 cm, z uchem umożliwiającym przewlekanie nici lnianych z pozycji w ofercie</t>
  </si>
  <si>
    <t>Korektor do precyzyjnego korygowania, szybkoschnący, bezpieczna skuwka, nie zawiera szkodzliwych substancji, grubość linii około 1,2 mm</t>
  </si>
  <si>
    <t>Nieklejone karteczki jako wkład dopojemników w pozycji podanej w ofercie, wymiar 83x83x75mm</t>
  </si>
  <si>
    <t>Otwierane u góry, folia PP, przezroczyste, pasują do każdego segregatora, grubość 75µm, w opakowaniu 100 sztuk</t>
  </si>
  <si>
    <t>Otwierane u gory, folia PP, przezroczyste, grubość 50µm, w opakowaniu 100 sztuk</t>
  </si>
  <si>
    <t>Z wkładem z kostki biurowej o wymiarach 83x83x75mm</t>
  </si>
  <si>
    <t>Format A5, foliowany grzbiet 5cm, 2 ringi w odległości 8cm</t>
  </si>
  <si>
    <t>Olejowy do pieczątek metalowych, koloru niebieskiego</t>
  </si>
  <si>
    <t>………………………………..</t>
  </si>
  <si>
    <t>…………………………………………………………………..</t>
  </si>
  <si>
    <t>Miejscowość i data</t>
  </si>
  <si>
    <t>Podpis/y osoby/osób upoważnionej/ych do reprezentowania</t>
  </si>
  <si>
    <t>III</t>
  </si>
  <si>
    <t>IV</t>
  </si>
  <si>
    <t>V</t>
  </si>
  <si>
    <t>VI</t>
  </si>
  <si>
    <t>VII</t>
  </si>
  <si>
    <t>Stawka podatku VAT</t>
  </si>
  <si>
    <r>
      <t xml:space="preserve">Datownik automatyczny </t>
    </r>
    <r>
      <rPr>
        <b/>
        <sz val="10"/>
        <rFont val="Arial"/>
        <family val="2"/>
        <charset val="238"/>
      </rPr>
      <t>Trodat 4810</t>
    </r>
    <r>
      <rPr>
        <sz val="10"/>
        <rFont val="Arial"/>
        <family val="2"/>
        <charset val="238"/>
      </rPr>
      <t>, z wkładem z niebieskim  tuszem, na pasujące wymienne wkłady podane w pozycji, w ofercie</t>
    </r>
  </si>
  <si>
    <t>Długopis transparentny (niebieski)</t>
  </si>
  <si>
    <t>Kartonowe, zielone, formatu A4, faktura skóry, 100 sztuk w opakowaniu</t>
  </si>
  <si>
    <t>Krystaliczna folia PVC, rozmiar 50x70cm</t>
  </si>
  <si>
    <t>Pojemność około 50 ml, atest PZH</t>
  </si>
  <si>
    <t>VIII</t>
  </si>
  <si>
    <t>Lp.</t>
  </si>
  <si>
    <t>IX</t>
  </si>
  <si>
    <t>X</t>
  </si>
  <si>
    <t>J. m.</t>
  </si>
  <si>
    <t>XI</t>
  </si>
  <si>
    <t>szt.</t>
  </si>
  <si>
    <t>op.</t>
  </si>
  <si>
    <t>ryza</t>
  </si>
  <si>
    <t>Wartość podatku VAT (kol. VII x VIII)</t>
  </si>
  <si>
    <t>Łączna wartość podatku VAT</t>
  </si>
  <si>
    <t>Łączna wartość netto</t>
  </si>
  <si>
    <t>Łączna wartość brutto</t>
  </si>
  <si>
    <t>Kostka biurowa biała</t>
  </si>
  <si>
    <t>B. Papier - dostawa do PT KRUS w Zambrowie - ul. Obrońców Zambrowa 4, 18-300 Zambrów</t>
  </si>
  <si>
    <t>A. Materiały biurowe - dostawa do OR KRUS w Białymstoku, ul. Legionowa 19, 15-099 Białystok</t>
  </si>
  <si>
    <t>WYKAZ CENOWY MATERIAŁÓW</t>
  </si>
  <si>
    <t xml:space="preserve">Załącznik nr 1 do formularza oferty </t>
  </si>
  <si>
    <t>Cena jednostkowa netto [zł]</t>
  </si>
  <si>
    <t>Wartość netto         (kol. V x VI) [zł]</t>
  </si>
  <si>
    <t>Cena jedn. brutto  (kol. V + % pod VAT z kol.  VIII) [zł]</t>
  </si>
  <si>
    <t>Wartość brutto    (kol. VII + IX) [zł]</t>
  </si>
  <si>
    <t xml:space="preserve">Papier biały A4 gruby 250g/m2 </t>
  </si>
  <si>
    <t>Do kserowania i wydruków czarnych,  kolorowych 500 ark. w ryzie, 153+/-3CIE</t>
  </si>
  <si>
    <t>Do kserowania i wydruków czarnych,  kolorowych 250 ark. w ryzie, 153+/-3CIE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</si>
</sst>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1" fontId="7" fillId="2" borderId="1" xfId="0" applyNumberFormat="1" applyFont="1" applyFill="1" applyBorder="1"/>
    <xf numFmtId="0" fontId="7" fillId="2" borderId="1" xfId="0" applyFont="1" applyFill="1" applyBorder="1"/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1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0" fontId="13" fillId="3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topLeftCell="A46" zoomScale="85" zoomScaleNormal="100" zoomScaleSheetLayoutView="85" workbookViewId="0">
      <selection activeCell="B55" sqref="B55"/>
    </sheetView>
  </sheetViews>
  <sheetFormatPr defaultRowHeight="14.25"/>
  <cols>
    <col min="1" max="1" width="3.5" style="26" bestFit="1" customWidth="1"/>
    <col min="2" max="2" width="22.625" customWidth="1"/>
    <col min="3" max="3" width="24" customWidth="1"/>
    <col min="4" max="4" width="7.125" hidden="1" customWidth="1"/>
    <col min="5" max="5" width="2.25" hidden="1" customWidth="1"/>
    <col min="6" max="6" width="6.625" style="34" bestFit="1" customWidth="1"/>
    <col min="7" max="7" width="8.75" customWidth="1"/>
    <col min="8" max="8" width="10.5" hidden="1" customWidth="1"/>
    <col min="9" max="9" width="10.5" style="23" customWidth="1"/>
    <col min="10" max="10" width="13.125" bestFit="1" customWidth="1"/>
    <col min="11" max="11" width="7.125" customWidth="1"/>
    <col min="12" max="12" width="11.875" customWidth="1"/>
    <col min="13" max="13" width="10.625" bestFit="1" customWidth="1"/>
    <col min="14" max="14" width="14.125" customWidth="1"/>
  </cols>
  <sheetData>
    <row r="1" spans="1:14">
      <c r="A1" s="51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 t="s">
        <v>122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>
      <c r="A3" s="50" t="s">
        <v>121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51">
      <c r="A4" s="2" t="s">
        <v>107</v>
      </c>
      <c r="B4" s="2" t="s">
        <v>44</v>
      </c>
      <c r="C4" s="3" t="s">
        <v>78</v>
      </c>
      <c r="D4" s="4" t="s">
        <v>42</v>
      </c>
      <c r="E4" s="4" t="s">
        <v>43</v>
      </c>
      <c r="F4" s="27" t="s">
        <v>110</v>
      </c>
      <c r="G4" s="3" t="s">
        <v>124</v>
      </c>
      <c r="H4" s="5" t="s">
        <v>33</v>
      </c>
      <c r="I4" s="21" t="s">
        <v>77</v>
      </c>
      <c r="J4" s="3" t="s">
        <v>125</v>
      </c>
      <c r="K4" s="3" t="s">
        <v>100</v>
      </c>
      <c r="L4" s="3" t="s">
        <v>115</v>
      </c>
      <c r="M4" s="3" t="s">
        <v>126</v>
      </c>
      <c r="N4" s="3" t="s">
        <v>127</v>
      </c>
    </row>
    <row r="5" spans="1:14">
      <c r="A5" s="25" t="s">
        <v>42</v>
      </c>
      <c r="B5" s="6" t="s">
        <v>43</v>
      </c>
      <c r="C5" s="7" t="s">
        <v>95</v>
      </c>
      <c r="D5" s="8"/>
      <c r="E5" s="8"/>
      <c r="F5" s="28" t="s">
        <v>96</v>
      </c>
      <c r="G5" s="7" t="s">
        <v>97</v>
      </c>
      <c r="H5" s="9"/>
      <c r="I5" s="22" t="s">
        <v>98</v>
      </c>
      <c r="J5" s="7" t="s">
        <v>99</v>
      </c>
      <c r="K5" s="7" t="s">
        <v>106</v>
      </c>
      <c r="L5" s="7" t="s">
        <v>108</v>
      </c>
      <c r="M5" s="7" t="s">
        <v>109</v>
      </c>
      <c r="N5" s="7" t="s">
        <v>111</v>
      </c>
    </row>
    <row r="6" spans="1:14" ht="25.5">
      <c r="A6" s="25">
        <v>1</v>
      </c>
      <c r="B6" s="14" t="s">
        <v>0</v>
      </c>
      <c r="C6" s="11" t="s">
        <v>79</v>
      </c>
      <c r="D6" s="12"/>
      <c r="E6" s="12"/>
      <c r="F6" s="20" t="s">
        <v>112</v>
      </c>
      <c r="G6" s="49"/>
      <c r="H6" s="13"/>
      <c r="I6" s="19">
        <v>15</v>
      </c>
      <c r="J6" s="29">
        <f t="shared" ref="J6:J27" si="0">ROUND(G6*I6,2)</f>
        <v>0</v>
      </c>
      <c r="K6" s="39"/>
      <c r="L6" s="30">
        <f t="shared" ref="L6:L27" si="1">ROUND(J6*K6,2)</f>
        <v>0</v>
      </c>
      <c r="M6" s="30">
        <f>ROUND(G6*(K6+1),2)</f>
        <v>0</v>
      </c>
      <c r="N6" s="30">
        <f t="shared" ref="N6:N27" si="2">ROUND(J6+L6,2)</f>
        <v>0</v>
      </c>
    </row>
    <row r="7" spans="1:14" ht="25.5">
      <c r="A7" s="25">
        <v>2</v>
      </c>
      <c r="B7" s="14" t="s">
        <v>1</v>
      </c>
      <c r="C7" s="11" t="s">
        <v>80</v>
      </c>
      <c r="D7" s="12"/>
      <c r="E7" s="12"/>
      <c r="F7" s="20" t="s">
        <v>112</v>
      </c>
      <c r="G7" s="49"/>
      <c r="H7" s="13"/>
      <c r="I7" s="19">
        <v>35</v>
      </c>
      <c r="J7" s="29">
        <f t="shared" si="0"/>
        <v>0</v>
      </c>
      <c r="K7" s="39"/>
      <c r="L7" s="30">
        <f t="shared" si="1"/>
        <v>0</v>
      </c>
      <c r="M7" s="30">
        <f t="shared" ref="M7:M27" si="3">ROUND(G7*(K7+1),2)</f>
        <v>0</v>
      </c>
      <c r="N7" s="30">
        <f t="shared" si="2"/>
        <v>0</v>
      </c>
    </row>
    <row r="8" spans="1:14" ht="63.75">
      <c r="A8" s="25">
        <v>3</v>
      </c>
      <c r="B8" s="14" t="s">
        <v>76</v>
      </c>
      <c r="C8" s="15" t="s">
        <v>101</v>
      </c>
      <c r="D8" s="16"/>
      <c r="E8" s="16"/>
      <c r="F8" s="20" t="s">
        <v>112</v>
      </c>
      <c r="G8" s="49"/>
      <c r="H8" s="17"/>
      <c r="I8" s="20">
        <v>40</v>
      </c>
      <c r="J8" s="29">
        <f t="shared" si="0"/>
        <v>0</v>
      </c>
      <c r="K8" s="39"/>
      <c r="L8" s="30">
        <f t="shared" si="1"/>
        <v>0</v>
      </c>
      <c r="M8" s="30">
        <f t="shared" si="3"/>
        <v>0</v>
      </c>
      <c r="N8" s="30">
        <f t="shared" si="2"/>
        <v>0</v>
      </c>
    </row>
    <row r="9" spans="1:14" ht="63.75">
      <c r="A9" s="25">
        <v>4</v>
      </c>
      <c r="B9" s="14" t="s">
        <v>49</v>
      </c>
      <c r="C9" s="11" t="s">
        <v>46</v>
      </c>
      <c r="D9" s="12"/>
      <c r="E9" s="12"/>
      <c r="F9" s="20" t="s">
        <v>112</v>
      </c>
      <c r="G9" s="49"/>
      <c r="H9" s="13"/>
      <c r="I9" s="19">
        <v>250</v>
      </c>
      <c r="J9" s="29">
        <f t="shared" si="0"/>
        <v>0</v>
      </c>
      <c r="K9" s="39"/>
      <c r="L9" s="30">
        <f t="shared" si="1"/>
        <v>0</v>
      </c>
      <c r="M9" s="30">
        <f t="shared" si="3"/>
        <v>0</v>
      </c>
      <c r="N9" s="30">
        <f t="shared" si="2"/>
        <v>0</v>
      </c>
    </row>
    <row r="10" spans="1:14" ht="63.75">
      <c r="A10" s="25">
        <v>5</v>
      </c>
      <c r="B10" s="14" t="s">
        <v>31</v>
      </c>
      <c r="C10" s="11" t="s">
        <v>47</v>
      </c>
      <c r="D10" s="12"/>
      <c r="E10" s="12"/>
      <c r="F10" s="20" t="s">
        <v>112</v>
      </c>
      <c r="G10" s="49"/>
      <c r="H10" s="13"/>
      <c r="I10" s="19">
        <v>20</v>
      </c>
      <c r="J10" s="29">
        <f t="shared" si="0"/>
        <v>0</v>
      </c>
      <c r="K10" s="39"/>
      <c r="L10" s="30">
        <f t="shared" si="1"/>
        <v>0</v>
      </c>
      <c r="M10" s="30">
        <f t="shared" si="3"/>
        <v>0</v>
      </c>
      <c r="N10" s="30">
        <f t="shared" si="2"/>
        <v>0</v>
      </c>
    </row>
    <row r="11" spans="1:14" ht="51">
      <c r="A11" s="25">
        <v>6</v>
      </c>
      <c r="B11" s="14" t="s">
        <v>48</v>
      </c>
      <c r="C11" s="11" t="s">
        <v>81</v>
      </c>
      <c r="D11" s="12"/>
      <c r="E11" s="12"/>
      <c r="F11" s="20" t="s">
        <v>112</v>
      </c>
      <c r="G11" s="49"/>
      <c r="H11" s="13"/>
      <c r="I11" s="19">
        <v>20</v>
      </c>
      <c r="J11" s="29">
        <f t="shared" si="0"/>
        <v>0</v>
      </c>
      <c r="K11" s="39"/>
      <c r="L11" s="30">
        <f t="shared" si="1"/>
        <v>0</v>
      </c>
      <c r="M11" s="30">
        <f t="shared" si="3"/>
        <v>0</v>
      </c>
      <c r="N11" s="30">
        <f t="shared" si="2"/>
        <v>0</v>
      </c>
    </row>
    <row r="12" spans="1:14" ht="63.75">
      <c r="A12" s="25">
        <v>7</v>
      </c>
      <c r="B12" s="14" t="s">
        <v>102</v>
      </c>
      <c r="C12" s="11" t="s">
        <v>82</v>
      </c>
      <c r="D12" s="12"/>
      <c r="E12" s="12"/>
      <c r="F12" s="20" t="s">
        <v>112</v>
      </c>
      <c r="G12" s="49"/>
      <c r="H12" s="13"/>
      <c r="I12" s="19">
        <v>300</v>
      </c>
      <c r="J12" s="29">
        <f t="shared" si="0"/>
        <v>0</v>
      </c>
      <c r="K12" s="39"/>
      <c r="L12" s="30">
        <f t="shared" si="1"/>
        <v>0</v>
      </c>
      <c r="M12" s="30">
        <f t="shared" si="3"/>
        <v>0</v>
      </c>
      <c r="N12" s="30">
        <f t="shared" si="2"/>
        <v>0</v>
      </c>
    </row>
    <row r="13" spans="1:14" ht="25.5">
      <c r="A13" s="25">
        <v>8</v>
      </c>
      <c r="B13" s="10" t="s">
        <v>30</v>
      </c>
      <c r="C13" s="11" t="s">
        <v>50</v>
      </c>
      <c r="D13" s="12"/>
      <c r="E13" s="12"/>
      <c r="F13" s="20" t="s">
        <v>113</v>
      </c>
      <c r="G13" s="49"/>
      <c r="H13" s="13"/>
      <c r="I13" s="19">
        <v>2</v>
      </c>
      <c r="J13" s="29">
        <f t="shared" si="0"/>
        <v>0</v>
      </c>
      <c r="K13" s="39"/>
      <c r="L13" s="30">
        <f t="shared" si="1"/>
        <v>0</v>
      </c>
      <c r="M13" s="30">
        <f t="shared" si="3"/>
        <v>0</v>
      </c>
      <c r="N13" s="30">
        <f t="shared" si="2"/>
        <v>0</v>
      </c>
    </row>
    <row r="14" spans="1:14" ht="51">
      <c r="A14" s="25">
        <v>9</v>
      </c>
      <c r="B14" s="14" t="s">
        <v>13</v>
      </c>
      <c r="C14" s="11" t="s">
        <v>83</v>
      </c>
      <c r="D14" s="12"/>
      <c r="E14" s="12"/>
      <c r="F14" s="20" t="s">
        <v>112</v>
      </c>
      <c r="G14" s="49"/>
      <c r="H14" s="13"/>
      <c r="I14" s="19">
        <v>10</v>
      </c>
      <c r="J14" s="29">
        <f t="shared" si="0"/>
        <v>0</v>
      </c>
      <c r="K14" s="39"/>
      <c r="L14" s="30">
        <f t="shared" si="1"/>
        <v>0</v>
      </c>
      <c r="M14" s="30">
        <f t="shared" si="3"/>
        <v>0</v>
      </c>
      <c r="N14" s="30">
        <f t="shared" si="2"/>
        <v>0</v>
      </c>
    </row>
    <row r="15" spans="1:14" ht="25.5">
      <c r="A15" s="25">
        <v>10</v>
      </c>
      <c r="B15" s="14" t="s">
        <v>14</v>
      </c>
      <c r="C15" s="11" t="s">
        <v>51</v>
      </c>
      <c r="D15" s="12"/>
      <c r="E15" s="12"/>
      <c r="F15" s="20" t="s">
        <v>112</v>
      </c>
      <c r="G15" s="49"/>
      <c r="H15" s="13"/>
      <c r="I15" s="19">
        <v>2</v>
      </c>
      <c r="J15" s="29">
        <f t="shared" si="0"/>
        <v>0</v>
      </c>
      <c r="K15" s="39"/>
      <c r="L15" s="30">
        <f t="shared" si="1"/>
        <v>0</v>
      </c>
      <c r="M15" s="30">
        <f t="shared" si="3"/>
        <v>0</v>
      </c>
      <c r="N15" s="30">
        <f t="shared" si="2"/>
        <v>0</v>
      </c>
    </row>
    <row r="16" spans="1:14" ht="25.5">
      <c r="A16" s="25">
        <v>11</v>
      </c>
      <c r="B16" s="14" t="s">
        <v>15</v>
      </c>
      <c r="C16" s="11" t="s">
        <v>105</v>
      </c>
      <c r="D16" s="12"/>
      <c r="E16" s="12"/>
      <c r="F16" s="20" t="s">
        <v>112</v>
      </c>
      <c r="G16" s="49"/>
      <c r="H16" s="13"/>
      <c r="I16" s="19">
        <v>10</v>
      </c>
      <c r="J16" s="29">
        <f t="shared" si="0"/>
        <v>0</v>
      </c>
      <c r="K16" s="39"/>
      <c r="L16" s="30">
        <f t="shared" si="1"/>
        <v>0</v>
      </c>
      <c r="M16" s="30">
        <f t="shared" si="3"/>
        <v>0</v>
      </c>
      <c r="N16" s="30">
        <f t="shared" si="2"/>
        <v>0</v>
      </c>
    </row>
    <row r="17" spans="1:14">
      <c r="A17" s="25">
        <v>12</v>
      </c>
      <c r="B17" s="14" t="s">
        <v>16</v>
      </c>
      <c r="C17" s="11" t="s">
        <v>52</v>
      </c>
      <c r="D17" s="12"/>
      <c r="E17" s="12"/>
      <c r="F17" s="20" t="s">
        <v>112</v>
      </c>
      <c r="G17" s="49"/>
      <c r="H17" s="13"/>
      <c r="I17" s="19">
        <v>20</v>
      </c>
      <c r="J17" s="29">
        <f t="shared" si="0"/>
        <v>0</v>
      </c>
      <c r="K17" s="39"/>
      <c r="L17" s="30">
        <f t="shared" si="1"/>
        <v>0</v>
      </c>
      <c r="M17" s="30">
        <f t="shared" si="3"/>
        <v>0</v>
      </c>
      <c r="N17" s="30">
        <f t="shared" si="2"/>
        <v>0</v>
      </c>
    </row>
    <row r="18" spans="1:14" ht="25.5">
      <c r="A18" s="25">
        <v>13</v>
      </c>
      <c r="B18" s="10" t="s">
        <v>18</v>
      </c>
      <c r="C18" s="11" t="s">
        <v>53</v>
      </c>
      <c r="D18" s="12"/>
      <c r="E18" s="12"/>
      <c r="F18" s="20" t="s">
        <v>113</v>
      </c>
      <c r="G18" s="49"/>
      <c r="H18" s="13"/>
      <c r="I18" s="19">
        <v>5</v>
      </c>
      <c r="J18" s="29">
        <f t="shared" si="0"/>
        <v>0</v>
      </c>
      <c r="K18" s="39"/>
      <c r="L18" s="30">
        <f t="shared" si="1"/>
        <v>0</v>
      </c>
      <c r="M18" s="30">
        <f t="shared" si="3"/>
        <v>0</v>
      </c>
      <c r="N18" s="30">
        <f t="shared" si="2"/>
        <v>0</v>
      </c>
    </row>
    <row r="19" spans="1:14" ht="38.25">
      <c r="A19" s="25">
        <v>14</v>
      </c>
      <c r="B19" s="14" t="s">
        <v>22</v>
      </c>
      <c r="C19" s="11" t="s">
        <v>54</v>
      </c>
      <c r="D19" s="12"/>
      <c r="E19" s="12"/>
      <c r="F19" s="20" t="s">
        <v>112</v>
      </c>
      <c r="G19" s="49"/>
      <c r="H19" s="13"/>
      <c r="I19" s="19">
        <v>30</v>
      </c>
      <c r="J19" s="29">
        <f t="shared" si="0"/>
        <v>0</v>
      </c>
      <c r="K19" s="39"/>
      <c r="L19" s="30">
        <f t="shared" si="1"/>
        <v>0</v>
      </c>
      <c r="M19" s="30">
        <f t="shared" si="3"/>
        <v>0</v>
      </c>
      <c r="N19" s="30">
        <f t="shared" si="2"/>
        <v>0</v>
      </c>
    </row>
    <row r="20" spans="1:14" ht="76.5">
      <c r="A20" s="25">
        <v>15</v>
      </c>
      <c r="B20" s="14" t="s">
        <v>23</v>
      </c>
      <c r="C20" s="11" t="s">
        <v>84</v>
      </c>
      <c r="D20" s="12"/>
      <c r="E20" s="12"/>
      <c r="F20" s="20" t="s">
        <v>112</v>
      </c>
      <c r="G20" s="49"/>
      <c r="H20" s="13"/>
      <c r="I20" s="19">
        <v>15</v>
      </c>
      <c r="J20" s="29">
        <f t="shared" si="0"/>
        <v>0</v>
      </c>
      <c r="K20" s="39"/>
      <c r="L20" s="30">
        <f t="shared" si="1"/>
        <v>0</v>
      </c>
      <c r="M20" s="30">
        <f t="shared" si="3"/>
        <v>0</v>
      </c>
      <c r="N20" s="30">
        <f t="shared" si="2"/>
        <v>0</v>
      </c>
    </row>
    <row r="21" spans="1:14" ht="51">
      <c r="A21" s="25">
        <v>16</v>
      </c>
      <c r="B21" s="14" t="s">
        <v>119</v>
      </c>
      <c r="C21" s="11" t="s">
        <v>85</v>
      </c>
      <c r="D21" s="12"/>
      <c r="E21" s="12"/>
      <c r="F21" s="20" t="s">
        <v>112</v>
      </c>
      <c r="G21" s="49"/>
      <c r="H21" s="13"/>
      <c r="I21" s="19">
        <v>40</v>
      </c>
      <c r="J21" s="29">
        <f t="shared" si="0"/>
        <v>0</v>
      </c>
      <c r="K21" s="39"/>
      <c r="L21" s="30">
        <f t="shared" si="1"/>
        <v>0</v>
      </c>
      <c r="M21" s="30">
        <f t="shared" si="3"/>
        <v>0</v>
      </c>
      <c r="N21" s="30">
        <f t="shared" si="2"/>
        <v>0</v>
      </c>
    </row>
    <row r="22" spans="1:14" ht="51">
      <c r="A22" s="25">
        <v>17</v>
      </c>
      <c r="B22" s="14" t="s">
        <v>29</v>
      </c>
      <c r="C22" s="11" t="s">
        <v>86</v>
      </c>
      <c r="D22" s="12"/>
      <c r="E22" s="12"/>
      <c r="F22" s="20" t="s">
        <v>113</v>
      </c>
      <c r="G22" s="49"/>
      <c r="H22" s="13"/>
      <c r="I22" s="19">
        <v>35</v>
      </c>
      <c r="J22" s="29">
        <f t="shared" si="0"/>
        <v>0</v>
      </c>
      <c r="K22" s="39"/>
      <c r="L22" s="30">
        <f t="shared" si="1"/>
        <v>0</v>
      </c>
      <c r="M22" s="30">
        <f t="shared" si="3"/>
        <v>0</v>
      </c>
      <c r="N22" s="30">
        <f t="shared" si="2"/>
        <v>0</v>
      </c>
    </row>
    <row r="23" spans="1:14" ht="38.25">
      <c r="A23" s="25">
        <v>18</v>
      </c>
      <c r="B23" s="14" t="s">
        <v>25</v>
      </c>
      <c r="C23" s="11" t="s">
        <v>87</v>
      </c>
      <c r="D23" s="12"/>
      <c r="E23" s="12"/>
      <c r="F23" s="20" t="s">
        <v>113</v>
      </c>
      <c r="G23" s="49"/>
      <c r="H23" s="13"/>
      <c r="I23" s="19">
        <v>10</v>
      </c>
      <c r="J23" s="29">
        <f t="shared" si="0"/>
        <v>0</v>
      </c>
      <c r="K23" s="39"/>
      <c r="L23" s="30">
        <f t="shared" si="1"/>
        <v>0</v>
      </c>
      <c r="M23" s="30">
        <f t="shared" si="3"/>
        <v>0</v>
      </c>
      <c r="N23" s="30">
        <f t="shared" si="2"/>
        <v>0</v>
      </c>
    </row>
    <row r="24" spans="1:14" ht="63.75">
      <c r="A24" s="25">
        <v>19</v>
      </c>
      <c r="B24" s="15" t="s">
        <v>32</v>
      </c>
      <c r="C24" s="11" t="s">
        <v>55</v>
      </c>
      <c r="D24" s="12"/>
      <c r="E24" s="12"/>
      <c r="F24" s="20" t="s">
        <v>112</v>
      </c>
      <c r="G24" s="49"/>
      <c r="H24" s="13"/>
      <c r="I24" s="19">
        <v>25</v>
      </c>
      <c r="J24" s="29">
        <f t="shared" si="0"/>
        <v>0</v>
      </c>
      <c r="K24" s="39"/>
      <c r="L24" s="30">
        <f t="shared" si="1"/>
        <v>0</v>
      </c>
      <c r="M24" s="30">
        <f t="shared" si="3"/>
        <v>0</v>
      </c>
      <c r="N24" s="30">
        <f t="shared" si="2"/>
        <v>0</v>
      </c>
    </row>
    <row r="25" spans="1:14" ht="25.5">
      <c r="A25" s="25">
        <v>20</v>
      </c>
      <c r="B25" s="15" t="s">
        <v>45</v>
      </c>
      <c r="C25" s="11" t="s">
        <v>56</v>
      </c>
      <c r="D25" s="12"/>
      <c r="E25" s="12"/>
      <c r="F25" s="20" t="s">
        <v>112</v>
      </c>
      <c r="G25" s="49"/>
      <c r="H25" s="18"/>
      <c r="I25" s="19">
        <v>10</v>
      </c>
      <c r="J25" s="29">
        <f t="shared" si="0"/>
        <v>0</v>
      </c>
      <c r="K25" s="39"/>
      <c r="L25" s="30">
        <f t="shared" si="1"/>
        <v>0</v>
      </c>
      <c r="M25" s="30">
        <f t="shared" si="3"/>
        <v>0</v>
      </c>
      <c r="N25" s="30">
        <f t="shared" si="2"/>
        <v>0</v>
      </c>
    </row>
    <row r="26" spans="1:14" ht="25.5">
      <c r="A26" s="25">
        <v>21</v>
      </c>
      <c r="B26" s="15" t="s">
        <v>34</v>
      </c>
      <c r="C26" s="11" t="s">
        <v>57</v>
      </c>
      <c r="D26" s="12"/>
      <c r="E26" s="12"/>
      <c r="F26" s="20" t="s">
        <v>113</v>
      </c>
      <c r="G26" s="49"/>
      <c r="H26" s="13"/>
      <c r="I26" s="19">
        <v>2</v>
      </c>
      <c r="J26" s="29">
        <f t="shared" si="0"/>
        <v>0</v>
      </c>
      <c r="K26" s="39"/>
      <c r="L26" s="30">
        <f t="shared" si="1"/>
        <v>0</v>
      </c>
      <c r="M26" s="30">
        <f t="shared" si="3"/>
        <v>0</v>
      </c>
      <c r="N26" s="30">
        <f t="shared" si="2"/>
        <v>0</v>
      </c>
    </row>
    <row r="27" spans="1:14" ht="38.25">
      <c r="A27" s="25">
        <v>22</v>
      </c>
      <c r="B27" s="15" t="s">
        <v>35</v>
      </c>
      <c r="C27" s="11" t="s">
        <v>103</v>
      </c>
      <c r="D27" s="12"/>
      <c r="E27" s="12"/>
      <c r="F27" s="20" t="s">
        <v>113</v>
      </c>
      <c r="G27" s="49"/>
      <c r="H27" s="13"/>
      <c r="I27" s="19">
        <v>2</v>
      </c>
      <c r="J27" s="29">
        <f t="shared" si="0"/>
        <v>0</v>
      </c>
      <c r="K27" s="39"/>
      <c r="L27" s="30">
        <f t="shared" si="1"/>
        <v>0</v>
      </c>
      <c r="M27" s="30">
        <f t="shared" si="3"/>
        <v>0</v>
      </c>
      <c r="N27" s="30">
        <f t="shared" si="2"/>
        <v>0</v>
      </c>
    </row>
    <row r="28" spans="1:14" ht="25.5">
      <c r="A28" s="25">
        <v>23</v>
      </c>
      <c r="B28" s="15" t="s">
        <v>36</v>
      </c>
      <c r="C28" s="11" t="s">
        <v>58</v>
      </c>
      <c r="D28" s="12"/>
      <c r="E28" s="12"/>
      <c r="F28" s="20" t="s">
        <v>113</v>
      </c>
      <c r="G28" s="49"/>
      <c r="H28" s="13"/>
      <c r="I28" s="19">
        <v>30</v>
      </c>
      <c r="J28" s="29">
        <f t="shared" ref="J28:J44" si="4">ROUND(G28*I28,2)</f>
        <v>0</v>
      </c>
      <c r="K28" s="39"/>
      <c r="L28" s="30">
        <f t="shared" ref="L28:L44" si="5">ROUND(J28*K28,2)</f>
        <v>0</v>
      </c>
      <c r="M28" s="30">
        <f t="shared" ref="M28:M44" si="6">ROUND(G28*(K28+1),2)</f>
        <v>0</v>
      </c>
      <c r="N28" s="30">
        <f t="shared" ref="N28:N44" si="7">ROUND(J28+L28,2)</f>
        <v>0</v>
      </c>
    </row>
    <row r="29" spans="1:14" ht="25.5">
      <c r="A29" s="25">
        <v>24</v>
      </c>
      <c r="B29" s="15" t="s">
        <v>17</v>
      </c>
      <c r="C29" s="11" t="s">
        <v>104</v>
      </c>
      <c r="D29" s="12"/>
      <c r="E29" s="12"/>
      <c r="F29" s="20" t="s">
        <v>112</v>
      </c>
      <c r="G29" s="49"/>
      <c r="H29" s="13"/>
      <c r="I29" s="19">
        <v>35</v>
      </c>
      <c r="J29" s="29">
        <f t="shared" si="4"/>
        <v>0</v>
      </c>
      <c r="K29" s="39"/>
      <c r="L29" s="30">
        <f t="shared" si="5"/>
        <v>0</v>
      </c>
      <c r="M29" s="30">
        <f t="shared" si="6"/>
        <v>0</v>
      </c>
      <c r="N29" s="30">
        <f t="shared" si="7"/>
        <v>0</v>
      </c>
    </row>
    <row r="30" spans="1:14" ht="25.5">
      <c r="A30" s="25">
        <v>25</v>
      </c>
      <c r="B30" s="15" t="s">
        <v>19</v>
      </c>
      <c r="C30" s="11" t="s">
        <v>59</v>
      </c>
      <c r="D30" s="12"/>
      <c r="E30" s="12"/>
      <c r="F30" s="20" t="s">
        <v>112</v>
      </c>
      <c r="G30" s="49"/>
      <c r="H30" s="13"/>
      <c r="I30" s="19">
        <v>2</v>
      </c>
      <c r="J30" s="29">
        <f t="shared" si="4"/>
        <v>0</v>
      </c>
      <c r="K30" s="39"/>
      <c r="L30" s="30">
        <f t="shared" si="5"/>
        <v>0</v>
      </c>
      <c r="M30" s="30">
        <f t="shared" si="6"/>
        <v>0</v>
      </c>
      <c r="N30" s="30">
        <f t="shared" si="7"/>
        <v>0</v>
      </c>
    </row>
    <row r="31" spans="1:14" ht="25.5">
      <c r="A31" s="25">
        <v>26</v>
      </c>
      <c r="B31" s="15" t="s">
        <v>20</v>
      </c>
      <c r="C31" s="11" t="s">
        <v>88</v>
      </c>
      <c r="D31" s="12"/>
      <c r="E31" s="12"/>
      <c r="F31" s="20" t="s">
        <v>112</v>
      </c>
      <c r="G31" s="49"/>
      <c r="H31" s="13"/>
      <c r="I31" s="19">
        <v>50</v>
      </c>
      <c r="J31" s="29">
        <f t="shared" si="4"/>
        <v>0</v>
      </c>
      <c r="K31" s="39"/>
      <c r="L31" s="30">
        <f t="shared" si="5"/>
        <v>0</v>
      </c>
      <c r="M31" s="30">
        <f t="shared" si="6"/>
        <v>0</v>
      </c>
      <c r="N31" s="30">
        <f t="shared" si="7"/>
        <v>0</v>
      </c>
    </row>
    <row r="32" spans="1:14" ht="25.5">
      <c r="A32" s="25">
        <v>27</v>
      </c>
      <c r="B32" s="15" t="s">
        <v>24</v>
      </c>
      <c r="C32" s="11" t="s">
        <v>89</v>
      </c>
      <c r="D32" s="12"/>
      <c r="E32" s="12"/>
      <c r="F32" s="20" t="s">
        <v>112</v>
      </c>
      <c r="G32" s="49"/>
      <c r="H32" s="13"/>
      <c r="I32" s="19">
        <v>5</v>
      </c>
      <c r="J32" s="29">
        <f t="shared" si="4"/>
        <v>0</v>
      </c>
      <c r="K32" s="39"/>
      <c r="L32" s="30">
        <f t="shared" si="5"/>
        <v>0</v>
      </c>
      <c r="M32" s="30">
        <f t="shared" si="6"/>
        <v>0</v>
      </c>
      <c r="N32" s="30">
        <f t="shared" si="7"/>
        <v>0</v>
      </c>
    </row>
    <row r="33" spans="1:14" ht="25.5">
      <c r="A33" s="25">
        <v>28</v>
      </c>
      <c r="B33" s="15" t="s">
        <v>26</v>
      </c>
      <c r="C33" s="11" t="s">
        <v>60</v>
      </c>
      <c r="D33" s="12"/>
      <c r="E33" s="12"/>
      <c r="F33" s="20" t="s">
        <v>112</v>
      </c>
      <c r="G33" s="49"/>
      <c r="H33" s="13"/>
      <c r="I33" s="19">
        <v>20</v>
      </c>
      <c r="J33" s="29">
        <f t="shared" si="4"/>
        <v>0</v>
      </c>
      <c r="K33" s="39"/>
      <c r="L33" s="30">
        <f t="shared" si="5"/>
        <v>0</v>
      </c>
      <c r="M33" s="30">
        <f t="shared" si="6"/>
        <v>0</v>
      </c>
      <c r="N33" s="30">
        <f t="shared" si="7"/>
        <v>0</v>
      </c>
    </row>
    <row r="34" spans="1:14" ht="25.5">
      <c r="A34" s="25">
        <v>29</v>
      </c>
      <c r="B34" s="15" t="s">
        <v>2</v>
      </c>
      <c r="C34" s="11" t="s">
        <v>61</v>
      </c>
      <c r="D34" s="12"/>
      <c r="E34" s="12"/>
      <c r="F34" s="20" t="s">
        <v>112</v>
      </c>
      <c r="G34" s="49"/>
      <c r="H34" s="13"/>
      <c r="I34" s="19">
        <v>2</v>
      </c>
      <c r="J34" s="29">
        <f t="shared" si="4"/>
        <v>0</v>
      </c>
      <c r="K34" s="39"/>
      <c r="L34" s="30">
        <f t="shared" si="5"/>
        <v>0</v>
      </c>
      <c r="M34" s="30">
        <f t="shared" si="6"/>
        <v>0</v>
      </c>
      <c r="N34" s="30">
        <f t="shared" si="7"/>
        <v>0</v>
      </c>
    </row>
    <row r="35" spans="1:14" ht="25.5">
      <c r="A35" s="25">
        <v>30</v>
      </c>
      <c r="B35" s="15" t="s">
        <v>3</v>
      </c>
      <c r="C35" s="11" t="s">
        <v>62</v>
      </c>
      <c r="D35" s="12"/>
      <c r="E35" s="12"/>
      <c r="F35" s="20" t="s">
        <v>112</v>
      </c>
      <c r="G35" s="49"/>
      <c r="H35" s="13"/>
      <c r="I35" s="19">
        <v>50</v>
      </c>
      <c r="J35" s="29">
        <f t="shared" si="4"/>
        <v>0</v>
      </c>
      <c r="K35" s="39"/>
      <c r="L35" s="30">
        <f t="shared" si="5"/>
        <v>0</v>
      </c>
      <c r="M35" s="30">
        <f t="shared" si="6"/>
        <v>0</v>
      </c>
      <c r="N35" s="30">
        <f t="shared" si="7"/>
        <v>0</v>
      </c>
    </row>
    <row r="36" spans="1:14" ht="38.25">
      <c r="A36" s="25">
        <v>31</v>
      </c>
      <c r="B36" s="15" t="s">
        <v>4</v>
      </c>
      <c r="C36" s="11" t="s">
        <v>63</v>
      </c>
      <c r="D36" s="12"/>
      <c r="E36" s="12"/>
      <c r="F36" s="20" t="s">
        <v>112</v>
      </c>
      <c r="G36" s="49"/>
      <c r="H36" s="13"/>
      <c r="I36" s="19">
        <v>66</v>
      </c>
      <c r="J36" s="29">
        <f t="shared" si="4"/>
        <v>0</v>
      </c>
      <c r="K36" s="39"/>
      <c r="L36" s="30">
        <f t="shared" si="5"/>
        <v>0</v>
      </c>
      <c r="M36" s="30">
        <f t="shared" si="6"/>
        <v>0</v>
      </c>
      <c r="N36" s="30">
        <f t="shared" si="7"/>
        <v>0</v>
      </c>
    </row>
    <row r="37" spans="1:14" ht="38.25">
      <c r="A37" s="25">
        <v>32</v>
      </c>
      <c r="B37" s="15" t="s">
        <v>6</v>
      </c>
      <c r="C37" s="11" t="s">
        <v>63</v>
      </c>
      <c r="D37" s="12"/>
      <c r="E37" s="12"/>
      <c r="F37" s="20" t="s">
        <v>112</v>
      </c>
      <c r="G37" s="49"/>
      <c r="H37" s="13"/>
      <c r="I37" s="19">
        <v>20</v>
      </c>
      <c r="J37" s="29">
        <f t="shared" si="4"/>
        <v>0</v>
      </c>
      <c r="K37" s="39"/>
      <c r="L37" s="30">
        <f t="shared" si="5"/>
        <v>0</v>
      </c>
      <c r="M37" s="30">
        <f t="shared" si="6"/>
        <v>0</v>
      </c>
      <c r="N37" s="30">
        <f t="shared" si="7"/>
        <v>0</v>
      </c>
    </row>
    <row r="38" spans="1:14" ht="38.25">
      <c r="A38" s="25">
        <v>33</v>
      </c>
      <c r="B38" s="15" t="s">
        <v>8</v>
      </c>
      <c r="C38" s="11" t="s">
        <v>64</v>
      </c>
      <c r="D38" s="12"/>
      <c r="E38" s="12"/>
      <c r="F38" s="20" t="s">
        <v>112</v>
      </c>
      <c r="G38" s="49"/>
      <c r="H38" s="13"/>
      <c r="I38" s="19">
        <v>15</v>
      </c>
      <c r="J38" s="29">
        <f t="shared" si="4"/>
        <v>0</v>
      </c>
      <c r="K38" s="39"/>
      <c r="L38" s="30">
        <f t="shared" si="5"/>
        <v>0</v>
      </c>
      <c r="M38" s="30">
        <f t="shared" si="6"/>
        <v>0</v>
      </c>
      <c r="N38" s="30">
        <f t="shared" si="7"/>
        <v>0</v>
      </c>
    </row>
    <row r="39" spans="1:14" ht="25.5">
      <c r="A39" s="25">
        <v>34</v>
      </c>
      <c r="B39" s="15" t="s">
        <v>10</v>
      </c>
      <c r="C39" s="11" t="s">
        <v>65</v>
      </c>
      <c r="D39" s="12"/>
      <c r="E39" s="12"/>
      <c r="F39" s="20" t="s">
        <v>112</v>
      </c>
      <c r="G39" s="49"/>
      <c r="H39" s="13"/>
      <c r="I39" s="19">
        <v>20</v>
      </c>
      <c r="J39" s="29">
        <f t="shared" si="4"/>
        <v>0</v>
      </c>
      <c r="K39" s="39"/>
      <c r="L39" s="30">
        <f t="shared" si="5"/>
        <v>0</v>
      </c>
      <c r="M39" s="30">
        <f t="shared" si="6"/>
        <v>0</v>
      </c>
      <c r="N39" s="30">
        <f t="shared" si="7"/>
        <v>0</v>
      </c>
    </row>
    <row r="40" spans="1:14" ht="38.25">
      <c r="A40" s="25">
        <v>35</v>
      </c>
      <c r="B40" s="15" t="s">
        <v>37</v>
      </c>
      <c r="C40" s="11" t="s">
        <v>90</v>
      </c>
      <c r="D40" s="12"/>
      <c r="E40" s="12"/>
      <c r="F40" s="20" t="s">
        <v>112</v>
      </c>
      <c r="G40" s="49"/>
      <c r="H40" s="13"/>
      <c r="I40" s="19">
        <v>2</v>
      </c>
      <c r="J40" s="29">
        <f t="shared" si="4"/>
        <v>0</v>
      </c>
      <c r="K40" s="39"/>
      <c r="L40" s="30">
        <f t="shared" si="5"/>
        <v>0</v>
      </c>
      <c r="M40" s="30">
        <f t="shared" si="6"/>
        <v>0</v>
      </c>
      <c r="N40" s="30">
        <f t="shared" si="7"/>
        <v>0</v>
      </c>
    </row>
    <row r="41" spans="1:14" ht="25.5">
      <c r="A41" s="25">
        <v>36</v>
      </c>
      <c r="B41" s="15" t="s">
        <v>38</v>
      </c>
      <c r="C41" s="11" t="s">
        <v>66</v>
      </c>
      <c r="D41" s="12"/>
      <c r="E41" s="12"/>
      <c r="F41" s="20" t="s">
        <v>112</v>
      </c>
      <c r="G41" s="49"/>
      <c r="H41" s="13"/>
      <c r="I41" s="19">
        <v>100</v>
      </c>
      <c r="J41" s="29">
        <f t="shared" si="4"/>
        <v>0</v>
      </c>
      <c r="K41" s="39"/>
      <c r="L41" s="30">
        <f t="shared" si="5"/>
        <v>0</v>
      </c>
      <c r="M41" s="30">
        <f t="shared" si="6"/>
        <v>0</v>
      </c>
      <c r="N41" s="30">
        <f t="shared" si="7"/>
        <v>0</v>
      </c>
    </row>
    <row r="42" spans="1:14" ht="25.5">
      <c r="A42" s="25">
        <v>37</v>
      </c>
      <c r="B42" s="15" t="s">
        <v>39</v>
      </c>
      <c r="C42" s="11" t="s">
        <v>67</v>
      </c>
      <c r="D42" s="12"/>
      <c r="E42" s="12"/>
      <c r="F42" s="20" t="s">
        <v>112</v>
      </c>
      <c r="G42" s="49"/>
      <c r="H42" s="13"/>
      <c r="I42" s="19">
        <v>100</v>
      </c>
      <c r="J42" s="29">
        <f t="shared" si="4"/>
        <v>0</v>
      </c>
      <c r="K42" s="39"/>
      <c r="L42" s="30">
        <f t="shared" si="5"/>
        <v>0</v>
      </c>
      <c r="M42" s="30">
        <f t="shared" si="6"/>
        <v>0</v>
      </c>
      <c r="N42" s="30">
        <f t="shared" si="7"/>
        <v>0</v>
      </c>
    </row>
    <row r="43" spans="1:14" ht="63.75">
      <c r="A43" s="25">
        <v>38</v>
      </c>
      <c r="B43" s="15" t="s">
        <v>40</v>
      </c>
      <c r="C43" s="11" t="s">
        <v>68</v>
      </c>
      <c r="D43" s="12"/>
      <c r="E43" s="12"/>
      <c r="F43" s="20" t="s">
        <v>112</v>
      </c>
      <c r="G43" s="49"/>
      <c r="H43" s="13"/>
      <c r="I43" s="19">
        <v>250</v>
      </c>
      <c r="J43" s="29">
        <f t="shared" si="4"/>
        <v>0</v>
      </c>
      <c r="K43" s="39"/>
      <c r="L43" s="30">
        <f t="shared" si="5"/>
        <v>0</v>
      </c>
      <c r="M43" s="30">
        <f t="shared" si="6"/>
        <v>0</v>
      </c>
      <c r="N43" s="30">
        <f t="shared" si="7"/>
        <v>0</v>
      </c>
    </row>
    <row r="44" spans="1:14" ht="25.5">
      <c r="A44" s="25">
        <v>39</v>
      </c>
      <c r="B44" s="15" t="s">
        <v>21</v>
      </c>
      <c r="C44" s="11" t="s">
        <v>69</v>
      </c>
      <c r="D44" s="12"/>
      <c r="E44" s="12"/>
      <c r="F44" s="20" t="s">
        <v>112</v>
      </c>
      <c r="G44" s="49"/>
      <c r="H44" s="13"/>
      <c r="I44" s="19">
        <v>150</v>
      </c>
      <c r="J44" s="29">
        <f t="shared" si="4"/>
        <v>0</v>
      </c>
      <c r="K44" s="39"/>
      <c r="L44" s="30">
        <f t="shared" si="5"/>
        <v>0</v>
      </c>
      <c r="M44" s="30">
        <f t="shared" si="6"/>
        <v>0</v>
      </c>
      <c r="N44" s="30">
        <f t="shared" si="7"/>
        <v>0</v>
      </c>
    </row>
    <row r="45" spans="1:14">
      <c r="A45" s="25">
        <v>40</v>
      </c>
      <c r="B45" s="15" t="s">
        <v>41</v>
      </c>
      <c r="C45" s="11" t="s">
        <v>70</v>
      </c>
      <c r="D45" s="12"/>
      <c r="E45" s="12"/>
      <c r="F45" s="20" t="s">
        <v>112</v>
      </c>
      <c r="G45" s="49"/>
      <c r="H45" s="13"/>
      <c r="I45" s="19">
        <v>5</v>
      </c>
      <c r="J45" s="29">
        <f t="shared" ref="J45:J54" si="8">ROUND(G45*I45,2)</f>
        <v>0</v>
      </c>
      <c r="K45" s="39"/>
      <c r="L45" s="30">
        <f t="shared" ref="L45:L54" si="9">ROUND(J45*K45,2)</f>
        <v>0</v>
      </c>
      <c r="M45" s="30">
        <f t="shared" ref="M45:M54" si="10">ROUND(G45*(K45+1),2)</f>
        <v>0</v>
      </c>
      <c r="N45" s="30">
        <f t="shared" ref="N45:N54" si="11">ROUND(J45+L45,2)</f>
        <v>0</v>
      </c>
    </row>
    <row r="46" spans="1:14" ht="25.5">
      <c r="A46" s="25">
        <v>41</v>
      </c>
      <c r="B46" s="15" t="s">
        <v>27</v>
      </c>
      <c r="C46" s="11" t="s">
        <v>71</v>
      </c>
      <c r="D46" s="12"/>
      <c r="E46" s="12"/>
      <c r="F46" s="20" t="s">
        <v>113</v>
      </c>
      <c r="G46" s="49"/>
      <c r="H46" s="13"/>
      <c r="I46" s="19">
        <v>5</v>
      </c>
      <c r="J46" s="29">
        <f t="shared" si="8"/>
        <v>0</v>
      </c>
      <c r="K46" s="39"/>
      <c r="L46" s="30">
        <f t="shared" si="9"/>
        <v>0</v>
      </c>
      <c r="M46" s="30">
        <f t="shared" si="10"/>
        <v>0</v>
      </c>
      <c r="N46" s="30">
        <f t="shared" si="11"/>
        <v>0</v>
      </c>
    </row>
    <row r="47" spans="1:14" ht="38.25">
      <c r="A47" s="25">
        <v>42</v>
      </c>
      <c r="B47" s="15" t="s">
        <v>28</v>
      </c>
      <c r="C47" s="11" t="s">
        <v>72</v>
      </c>
      <c r="D47" s="12"/>
      <c r="E47" s="12"/>
      <c r="F47" s="20" t="s">
        <v>112</v>
      </c>
      <c r="G47" s="49"/>
      <c r="H47" s="13"/>
      <c r="I47" s="19">
        <v>30</v>
      </c>
      <c r="J47" s="29">
        <f t="shared" si="8"/>
        <v>0</v>
      </c>
      <c r="K47" s="39"/>
      <c r="L47" s="30">
        <f t="shared" si="9"/>
        <v>0</v>
      </c>
      <c r="M47" s="30">
        <f t="shared" si="10"/>
        <v>0</v>
      </c>
      <c r="N47" s="30">
        <f t="shared" si="11"/>
        <v>0</v>
      </c>
    </row>
    <row r="48" spans="1:14">
      <c r="A48" s="50" t="s">
        <v>120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38.25">
      <c r="A49" s="25">
        <v>1</v>
      </c>
      <c r="B49" s="15" t="s">
        <v>128</v>
      </c>
      <c r="C49" s="11" t="s">
        <v>130</v>
      </c>
      <c r="D49" s="12"/>
      <c r="E49" s="12"/>
      <c r="F49" s="20" t="s">
        <v>114</v>
      </c>
      <c r="G49" s="49"/>
      <c r="H49" s="13"/>
      <c r="I49" s="19">
        <v>5</v>
      </c>
      <c r="J49" s="29">
        <f t="shared" ref="J49" si="12">ROUND(G49*I49,2)</f>
        <v>0</v>
      </c>
      <c r="K49" s="39"/>
      <c r="L49" s="30">
        <f t="shared" ref="L49" si="13">ROUND(J49*K49,2)</f>
        <v>0</v>
      </c>
      <c r="M49" s="30">
        <f t="shared" ref="M49" si="14">ROUND(G49*(K49+1),2)</f>
        <v>0</v>
      </c>
      <c r="N49" s="30">
        <f t="shared" ref="N49" si="15">ROUND(J49+L49,2)</f>
        <v>0</v>
      </c>
    </row>
    <row r="50" spans="1:14" ht="38.25">
      <c r="A50" s="25">
        <v>2</v>
      </c>
      <c r="B50" s="15" t="s">
        <v>5</v>
      </c>
      <c r="C50" s="11" t="s">
        <v>73</v>
      </c>
      <c r="D50" s="12"/>
      <c r="E50" s="12"/>
      <c r="F50" s="20" t="s">
        <v>114</v>
      </c>
      <c r="G50" s="49"/>
      <c r="H50" s="13"/>
      <c r="I50" s="19">
        <v>3</v>
      </c>
      <c r="J50" s="29">
        <f t="shared" si="8"/>
        <v>0</v>
      </c>
      <c r="K50" s="39"/>
      <c r="L50" s="30">
        <f t="shared" si="9"/>
        <v>0</v>
      </c>
      <c r="M50" s="30">
        <f t="shared" si="10"/>
        <v>0</v>
      </c>
      <c r="N50" s="30">
        <f t="shared" si="11"/>
        <v>0</v>
      </c>
    </row>
    <row r="51" spans="1:14" ht="38.25">
      <c r="A51" s="25">
        <v>3</v>
      </c>
      <c r="B51" s="15" t="s">
        <v>7</v>
      </c>
      <c r="C51" s="11" t="s">
        <v>129</v>
      </c>
      <c r="D51" s="12"/>
      <c r="E51" s="12"/>
      <c r="F51" s="20" t="s">
        <v>114</v>
      </c>
      <c r="G51" s="49"/>
      <c r="H51" s="13"/>
      <c r="I51" s="19">
        <v>5</v>
      </c>
      <c r="J51" s="29">
        <f t="shared" si="8"/>
        <v>0</v>
      </c>
      <c r="K51" s="39"/>
      <c r="L51" s="30">
        <f t="shared" si="9"/>
        <v>0</v>
      </c>
      <c r="M51" s="30">
        <f t="shared" si="10"/>
        <v>0</v>
      </c>
      <c r="N51" s="30">
        <f t="shared" si="11"/>
        <v>0</v>
      </c>
    </row>
    <row r="52" spans="1:14" ht="38.25">
      <c r="A52" s="25">
        <v>4</v>
      </c>
      <c r="B52" s="15" t="s">
        <v>9</v>
      </c>
      <c r="C52" s="11" t="s">
        <v>74</v>
      </c>
      <c r="D52" s="12"/>
      <c r="E52" s="12"/>
      <c r="F52" s="20" t="s">
        <v>114</v>
      </c>
      <c r="G52" s="49"/>
      <c r="H52" s="13"/>
      <c r="I52" s="19">
        <v>2680</v>
      </c>
      <c r="J52" s="29">
        <f t="shared" si="8"/>
        <v>0</v>
      </c>
      <c r="K52" s="39"/>
      <c r="L52" s="30">
        <f t="shared" si="9"/>
        <v>0</v>
      </c>
      <c r="M52" s="30">
        <f t="shared" si="10"/>
        <v>0</v>
      </c>
      <c r="N52" s="30">
        <f t="shared" si="11"/>
        <v>0</v>
      </c>
    </row>
    <row r="53" spans="1:14" ht="38.25">
      <c r="A53" s="25">
        <v>5</v>
      </c>
      <c r="B53" s="15" t="s">
        <v>11</v>
      </c>
      <c r="C53" s="11" t="s">
        <v>75</v>
      </c>
      <c r="D53" s="12"/>
      <c r="E53" s="12"/>
      <c r="F53" s="20" t="s">
        <v>114</v>
      </c>
      <c r="G53" s="49"/>
      <c r="H53" s="13"/>
      <c r="I53" s="19">
        <v>12</v>
      </c>
      <c r="J53" s="29">
        <f t="shared" si="8"/>
        <v>0</v>
      </c>
      <c r="K53" s="39"/>
      <c r="L53" s="30">
        <f t="shared" si="9"/>
        <v>0</v>
      </c>
      <c r="M53" s="30">
        <f t="shared" si="10"/>
        <v>0</v>
      </c>
      <c r="N53" s="30">
        <f t="shared" si="11"/>
        <v>0</v>
      </c>
    </row>
    <row r="54" spans="1:14" ht="38.25">
      <c r="A54" s="25">
        <v>6</v>
      </c>
      <c r="B54" s="15" t="s">
        <v>12</v>
      </c>
      <c r="C54" s="11" t="s">
        <v>74</v>
      </c>
      <c r="D54" s="12"/>
      <c r="E54" s="12"/>
      <c r="F54" s="20" t="s">
        <v>114</v>
      </c>
      <c r="G54" s="49"/>
      <c r="H54" s="13"/>
      <c r="I54" s="19">
        <v>25</v>
      </c>
      <c r="J54" s="29">
        <f t="shared" si="8"/>
        <v>0</v>
      </c>
      <c r="K54" s="39"/>
      <c r="L54" s="30">
        <f t="shared" si="9"/>
        <v>0</v>
      </c>
      <c r="M54" s="30">
        <f t="shared" si="10"/>
        <v>0</v>
      </c>
      <c r="N54" s="30">
        <f t="shared" si="11"/>
        <v>0</v>
      </c>
    </row>
    <row r="55" spans="1:14" s="24" customFormat="1" ht="51">
      <c r="A55" s="36"/>
      <c r="B55" s="37"/>
      <c r="C55" s="37"/>
      <c r="D55" s="37"/>
      <c r="E55" s="37"/>
      <c r="F55" s="38"/>
      <c r="G55" s="37"/>
      <c r="H55" s="31"/>
      <c r="I55" s="32" t="s">
        <v>117</v>
      </c>
      <c r="J55" s="35">
        <f>ROUND(SUM(J6:J54),2)</f>
        <v>0</v>
      </c>
      <c r="K55" s="33" t="s">
        <v>116</v>
      </c>
      <c r="L55" s="35">
        <f>ROUND(SUM(L6:L54),2)</f>
        <v>0</v>
      </c>
      <c r="M55" s="33" t="s">
        <v>118</v>
      </c>
      <c r="N55" s="35">
        <f>ROUND(SUM(N6:N54),2)</f>
        <v>0</v>
      </c>
    </row>
    <row r="56" spans="1:14">
      <c r="A56" s="40"/>
      <c r="B56" s="41"/>
      <c r="C56" s="41"/>
      <c r="D56" s="41"/>
      <c r="E56" s="41"/>
      <c r="F56" s="42"/>
      <c r="G56" s="41"/>
      <c r="H56" s="41"/>
      <c r="I56" s="43"/>
      <c r="J56" s="41"/>
      <c r="K56" s="41"/>
      <c r="L56" s="41"/>
      <c r="M56" s="41"/>
      <c r="N56" s="41"/>
    </row>
    <row r="57" spans="1:14">
      <c r="A57" s="40"/>
      <c r="B57" s="41"/>
      <c r="C57" s="41"/>
      <c r="D57" s="41"/>
      <c r="E57" s="41"/>
      <c r="F57" s="42"/>
      <c r="G57" s="41"/>
      <c r="H57" s="41"/>
      <c r="I57" s="43"/>
      <c r="J57" s="41"/>
      <c r="K57" s="41"/>
      <c r="L57" s="41"/>
      <c r="M57" s="41"/>
      <c r="N57" s="41"/>
    </row>
    <row r="58" spans="1:14">
      <c r="A58" s="40"/>
      <c r="B58" s="41"/>
      <c r="C58" s="41"/>
      <c r="D58" s="44"/>
      <c r="E58" s="45"/>
      <c r="F58" s="46"/>
      <c r="G58" s="41"/>
      <c r="H58" s="41"/>
      <c r="I58" s="43"/>
      <c r="J58" s="41"/>
      <c r="K58" s="41"/>
      <c r="L58" s="41"/>
      <c r="M58" s="41"/>
      <c r="N58" s="41"/>
    </row>
    <row r="59" spans="1:14">
      <c r="A59" s="40"/>
      <c r="B59" s="41"/>
      <c r="C59" s="41"/>
      <c r="D59" s="47"/>
      <c r="E59" s="47"/>
      <c r="F59" s="48"/>
      <c r="G59" s="41"/>
      <c r="H59" s="41"/>
      <c r="I59" s="43"/>
      <c r="J59" s="41"/>
      <c r="K59" s="41"/>
      <c r="L59" s="41"/>
      <c r="M59" s="41"/>
      <c r="N59" s="41"/>
    </row>
    <row r="60" spans="1:14">
      <c r="A60" s="40"/>
      <c r="B60" s="40"/>
      <c r="C60" s="41"/>
      <c r="D60" s="41"/>
      <c r="E60" s="41"/>
      <c r="F60" s="42"/>
      <c r="G60" s="41"/>
      <c r="H60" s="41"/>
      <c r="I60" s="43"/>
      <c r="J60" s="41"/>
      <c r="K60" s="41"/>
      <c r="L60" s="41"/>
      <c r="M60" s="41"/>
      <c r="N60" s="41"/>
    </row>
    <row r="61" spans="1:14">
      <c r="B61" s="1" t="s">
        <v>91</v>
      </c>
      <c r="C61" s="1" t="s">
        <v>92</v>
      </c>
    </row>
    <row r="62" spans="1:14">
      <c r="B62" s="1" t="s">
        <v>93</v>
      </c>
      <c r="C62" s="1" t="s">
        <v>94</v>
      </c>
    </row>
    <row r="63" spans="1:14">
      <c r="A63" s="40"/>
      <c r="B63" s="41"/>
      <c r="C63" s="41"/>
      <c r="D63" s="41"/>
      <c r="E63" s="41"/>
      <c r="F63" s="42"/>
      <c r="G63" s="41"/>
      <c r="H63" s="41"/>
      <c r="I63" s="43"/>
      <c r="J63" s="41"/>
      <c r="K63" s="41"/>
      <c r="L63" s="41"/>
      <c r="M63" s="41"/>
      <c r="N63" s="41"/>
    </row>
  </sheetData>
  <mergeCells count="4">
    <mergeCell ref="A3:N3"/>
    <mergeCell ref="A48:N48"/>
    <mergeCell ref="A1:N1"/>
    <mergeCell ref="A2:N2"/>
  </mergeCells>
  <conditionalFormatting sqref="N55 L55 J50:J55 L50:N54 L6:N47 J6:J47">
    <cfRule type="cellIs" dxfId="1" priority="7" operator="equal">
      <formula>0</formula>
    </cfRule>
  </conditionalFormatting>
  <conditionalFormatting sqref="J49 L49:N49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4" orientation="landscape" r:id="rId1"/>
  <headerFooter differentFirst="1">
    <oddFooter>&amp;R&amp;P</oddFooter>
    <firstHeader>&amp;RZałącznik nr 1 do formularza oferty: wykaz cenowy materiałów</firstHeader>
  </headerFooter>
  <rowBreaks count="2" manualBreakCount="2">
    <brk id="27" max="1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 do formularza</vt:lpstr>
      <vt:lpstr>Arkusz1</vt:lpstr>
      <vt:lpstr>'załącznik nr 1 do formularza'!Tytuły_wydruku</vt:lpstr>
    </vt:vector>
  </TitlesOfParts>
  <Company>OR Białystok KRUS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adamak1</dc:creator>
  <cp:lastModifiedBy>maczdu</cp:lastModifiedBy>
  <cp:lastPrinted>2023-12-07T14:17:28Z</cp:lastPrinted>
  <dcterms:created xsi:type="dcterms:W3CDTF">2017-01-03T09:00:37Z</dcterms:created>
  <dcterms:modified xsi:type="dcterms:W3CDTF">2023-12-07T14:28:13Z</dcterms:modified>
</cp:coreProperties>
</file>