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stępowania niepodlegające Pzp\2024\8_OP_badania_profilaktyczne_pracowników\Ogłoszenie+załączniki\"/>
    </mc:Choice>
  </mc:AlternateContent>
  <bookViews>
    <workbookView xWindow="0" yWindow="0" windowWidth="19200" windowHeight="7050"/>
  </bookViews>
  <sheets>
    <sheet name="Arkusz1" sheetId="1" r:id="rId1"/>
    <sheet name="Wyliczenie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E14" i="1" l="1"/>
  <c r="E5" i="1" l="1"/>
  <c r="E13" i="2" l="1"/>
  <c r="F13" i="2" s="1"/>
  <c r="E11" i="2"/>
  <c r="F11" i="2" s="1"/>
  <c r="E9" i="2"/>
  <c r="F9" i="2" s="1"/>
  <c r="E8" i="2"/>
  <c r="F8" i="2" s="1"/>
  <c r="F6" i="2"/>
  <c r="F5" i="2"/>
  <c r="E6" i="2"/>
  <c r="E5" i="2"/>
  <c r="F14" i="2" l="1"/>
  <c r="F15" i="2" s="1"/>
  <c r="E9" i="1"/>
  <c r="E8" i="1"/>
  <c r="E11" i="1" l="1"/>
  <c r="E13" i="1"/>
  <c r="E6" i="1"/>
</calcChain>
</file>

<file path=xl/sharedStrings.xml><?xml version="1.0" encoding="utf-8"?>
<sst xmlns="http://schemas.openxmlformats.org/spreadsheetml/2006/main" count="48" uniqueCount="26">
  <si>
    <t>Wartość brutto</t>
  </si>
  <si>
    <t>Badania wstępne</t>
  </si>
  <si>
    <t>Badania okresowe</t>
  </si>
  <si>
    <t>Badania kontrolne</t>
  </si>
  <si>
    <t>Badania celowane</t>
  </si>
  <si>
    <r>
      <t xml:space="preserve">Cena jednostkowa brutto                    </t>
    </r>
    <r>
      <rPr>
        <sz val="10"/>
        <rFont val="Arial Narrow"/>
        <family val="2"/>
        <charset val="238"/>
      </rPr>
      <t xml:space="preserve">   (cena brutto=cenie netto)</t>
    </r>
  </si>
  <si>
    <r>
      <t xml:space="preserve">Liczba pracowników </t>
    </r>
    <r>
      <rPr>
        <sz val="10"/>
        <rFont val="Arial Narrow"/>
        <family val="2"/>
        <charset val="238"/>
      </rPr>
      <t>(oraz stażystów do badań wstępnych)</t>
    </r>
  </si>
  <si>
    <t>Badania dla pracowników administracyjnych, którzy narażeni są na czynniki uciążliwe związane z obsługą monitorów ekranowych</t>
  </si>
  <si>
    <t>Badania kontrolne ww. pracowników</t>
  </si>
  <si>
    <t>Badania celowane ww. pracowników</t>
  </si>
  <si>
    <t>ogólnolekarskie - w zależności od wskazań lekarskich; specjalistyczne badanie konsultacyjne wg. wskazań lekarza sprawującego profilaktyczną opiekę zdorowotną;</t>
  </si>
  <si>
    <t>okulistyczne - w związku ze zgłoszonym przez pracownika pogorszeniem wzroku;</t>
  </si>
  <si>
    <t>badanie fizykalne przedmiotowe i podmiotowe, morfolgia pełna, badanie okulistyczne w związku z pracą przy monitorze ekranowym;</t>
  </si>
  <si>
    <t>badanie fizykalne przedmiotowe i podmiotowe, morfolgia pełna,specjalistyczne badanie konsultacyjne wg. wskazań lekarza wykonującego badanie profilaktyczne, badanie okulistyczne w związku z pracą przy monitorze ekranowym;</t>
  </si>
  <si>
    <t>Badania dla pracowników administracyjnych, którzy narażeni są na czynniki uciążliwe związane z obsługą monitorów ekranowych, oraz u których musi zostać potwierdzona zdolność do prowadzenia samochodu służbowego do 3,5 t</t>
  </si>
  <si>
    <t>Opis</t>
  </si>
  <si>
    <t>Rodzaj zamawianych badań</t>
  </si>
  <si>
    <t>badanie fizykalne przedmiotowe i podmiotowe, morfologia pełna, cholesterol całkowity z frakcjami HDL i LDL, stężenie glukozy w surowicy na czczo, EKG, badanie okulistyczne w związku z pracą przy monitorze ekranowym;</t>
  </si>
  <si>
    <t>badanie fizykalne przedmiotowe i podmiotowe, morfologia pełna, cholesterol całkowity z frakcjami HDL i LDL, stężenie glukozy w surowicy na czczo, EKG, specjalistyczne badanie konsultacyjne wg. wskazań lekarza wykonującego badanie profilaktyczne, badanie okulistyczne w związku z pracą przy monitorze ekranowym;</t>
  </si>
  <si>
    <t>Wartość szacunkowa zamówienia</t>
  </si>
  <si>
    <t>SUMA:</t>
  </si>
  <si>
    <t>Szacowanie wartości badań profilaktycznych pracowników OR KRUS w Łodzi w okresie od 1.07.2024 r. do 30.06.2027 r.</t>
  </si>
  <si>
    <t>Cena z umowy</t>
  </si>
  <si>
    <t>Cena z uwzględnieniem wzrostu cen</t>
  </si>
  <si>
    <t xml:space="preserve">Załącznik nr 3
</t>
  </si>
  <si>
    <t>Cena oferty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</si>
</sst>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zł&quot;;[Red]\-#,##0.00\ &quot;zł&quot;"/>
    <numFmt numFmtId="164" formatCode="#,##0.00\ &quot;zł&quot;"/>
  </numFmts>
  <fonts count="12" x14ac:knownFonts="1">
    <font>
      <sz val="11"/>
      <color theme="1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 Narrow"/>
      <family val="2"/>
      <charset val="238"/>
    </font>
    <font>
      <i/>
      <sz val="7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164" fontId="1" fillId="0" borderId="1" xfId="0" applyNumberFormat="1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4" fillId="0" borderId="0" xfId="0" applyFont="1"/>
    <xf numFmtId="0" fontId="1" fillId="0" borderId="1" xfId="0" applyFont="1" applyFill="1" applyBorder="1" applyAlignment="1" applyProtection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7" fillId="0" borderId="0" xfId="0" applyFont="1" applyAlignment="1">
      <alignment horizontal="left" vertical="center" indent="8"/>
    </xf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0" fillId="0" borderId="0" xfId="0" applyFont="1" applyAlignment="1">
      <alignment vertical="center" wrapText="1"/>
    </xf>
    <xf numFmtId="8" fontId="5" fillId="0" borderId="1" xfId="0" applyNumberFormat="1" applyFont="1" applyBorder="1" applyAlignment="1">
      <alignment horizontal="center" vertical="center"/>
    </xf>
    <xf numFmtId="0" fontId="2" fillId="0" borderId="3" xfId="0" applyFont="1" applyFill="1" applyBorder="1" applyAlignment="1" applyProtection="1">
      <alignment horizontal="left" vertical="center"/>
    </xf>
    <xf numFmtId="164" fontId="2" fillId="0" borderId="1" xfId="0" applyNumberFormat="1" applyFont="1" applyFill="1" applyBorder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0" fontId="11" fillId="0" borderId="1" xfId="0" applyFont="1" applyBorder="1" applyAlignment="1">
      <alignment horizontal="center" vertical="center"/>
    </xf>
    <xf numFmtId="164" fontId="0" fillId="0" borderId="0" xfId="0" applyNumberFormat="1"/>
    <xf numFmtId="0" fontId="3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1" fillId="0" borderId="1" xfId="0" applyFont="1" applyBorder="1" applyAlignment="1">
      <alignment horizontal="center" vertical="center"/>
    </xf>
    <xf numFmtId="4" fontId="0" fillId="0" borderId="0" xfId="0" applyNumberFormat="1"/>
    <xf numFmtId="4" fontId="8" fillId="0" borderId="0" xfId="0" applyNumberFormat="1" applyFont="1" applyAlignment="1">
      <alignment horizontal="justify" vertical="center"/>
    </xf>
    <xf numFmtId="4" fontId="7" fillId="0" borderId="0" xfId="0" applyNumberFormat="1" applyFont="1" applyAlignment="1">
      <alignment horizontal="justify" vertical="center"/>
    </xf>
    <xf numFmtId="0" fontId="5" fillId="0" borderId="0" xfId="0" applyFont="1" applyAlignment="1">
      <alignment horizontal="right" vertical="center" wrapText="1"/>
    </xf>
    <xf numFmtId="164" fontId="1" fillId="3" borderId="1" xfId="0" applyNumberFormat="1" applyFont="1" applyFill="1" applyBorder="1" applyAlignment="1" applyProtection="1">
      <alignment horizontal="right" vertical="center"/>
    </xf>
    <xf numFmtId="0" fontId="11" fillId="3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9"/>
  <sheetViews>
    <sheetView tabSelected="1" zoomScaleNormal="100" workbookViewId="0">
      <selection activeCell="B16" sqref="B16"/>
    </sheetView>
  </sheetViews>
  <sheetFormatPr defaultRowHeight="14.5" x14ac:dyDescent="0.35"/>
  <cols>
    <col min="1" max="1" width="16.453125" customWidth="1"/>
    <col min="2" max="2" width="92.1796875" customWidth="1"/>
    <col min="3" max="4" width="15.7265625" customWidth="1"/>
    <col min="5" max="5" width="15.1796875" customWidth="1"/>
    <col min="6" max="6" width="13.1796875" customWidth="1"/>
  </cols>
  <sheetData>
    <row r="1" spans="1:6" s="12" customFormat="1" ht="47.25" customHeight="1" x14ac:dyDescent="0.35">
      <c r="B1" s="19"/>
      <c r="C1" s="35" t="s">
        <v>24</v>
      </c>
      <c r="D1" s="35"/>
      <c r="E1" s="35"/>
    </row>
    <row r="2" spans="1:6" ht="30.75" customHeight="1" x14ac:dyDescent="0.35">
      <c r="A2" s="29" t="s">
        <v>21</v>
      </c>
      <c r="B2" s="29"/>
      <c r="C2" s="29"/>
      <c r="D2" s="29"/>
      <c r="E2" s="29"/>
    </row>
    <row r="3" spans="1:6" s="14" customFormat="1" ht="52" x14ac:dyDescent="0.25">
      <c r="A3" s="1" t="s">
        <v>16</v>
      </c>
      <c r="B3" s="1" t="s">
        <v>15</v>
      </c>
      <c r="C3" s="1" t="s">
        <v>6</v>
      </c>
      <c r="D3" s="13" t="s">
        <v>5</v>
      </c>
      <c r="E3" s="2" t="s">
        <v>0</v>
      </c>
    </row>
    <row r="4" spans="1:6" s="8" customFormat="1" ht="30" customHeight="1" x14ac:dyDescent="0.35">
      <c r="A4" s="28" t="s">
        <v>7</v>
      </c>
      <c r="B4" s="28"/>
      <c r="C4" s="28"/>
      <c r="D4" s="28"/>
      <c r="E4" s="28"/>
    </row>
    <row r="5" spans="1:6" s="8" customFormat="1" ht="30" customHeight="1" x14ac:dyDescent="0.35">
      <c r="A5" s="3" t="s">
        <v>1</v>
      </c>
      <c r="B5" s="7" t="s">
        <v>12</v>
      </c>
      <c r="C5" s="9">
        <v>100</v>
      </c>
      <c r="D5" s="23"/>
      <c r="E5" s="4">
        <f>C5*D5</f>
        <v>0</v>
      </c>
      <c r="F5" s="20"/>
    </row>
    <row r="6" spans="1:6" s="8" customFormat="1" ht="33" customHeight="1" x14ac:dyDescent="0.35">
      <c r="A6" s="3" t="s">
        <v>2</v>
      </c>
      <c r="B6" s="7" t="s">
        <v>17</v>
      </c>
      <c r="C6" s="9">
        <v>200</v>
      </c>
      <c r="D6" s="23"/>
      <c r="E6" s="4">
        <f>C6*D6</f>
        <v>0</v>
      </c>
      <c r="F6" s="20"/>
    </row>
    <row r="7" spans="1:6" s="8" customFormat="1" ht="42.75" customHeight="1" x14ac:dyDescent="0.35">
      <c r="A7" s="28" t="s">
        <v>14</v>
      </c>
      <c r="B7" s="28"/>
      <c r="C7" s="28"/>
      <c r="D7" s="28"/>
      <c r="E7" s="28"/>
    </row>
    <row r="8" spans="1:6" s="8" customFormat="1" ht="33" customHeight="1" x14ac:dyDescent="0.35">
      <c r="A8" s="3" t="s">
        <v>1</v>
      </c>
      <c r="B8" s="7" t="s">
        <v>13</v>
      </c>
      <c r="C8" s="9">
        <v>40</v>
      </c>
      <c r="D8" s="23"/>
      <c r="E8" s="4">
        <f>C8*D8</f>
        <v>0</v>
      </c>
    </row>
    <row r="9" spans="1:6" s="8" customFormat="1" ht="43.5" customHeight="1" x14ac:dyDescent="0.35">
      <c r="A9" s="3" t="s">
        <v>2</v>
      </c>
      <c r="B9" s="7" t="s">
        <v>18</v>
      </c>
      <c r="C9" s="9">
        <v>85</v>
      </c>
      <c r="D9" s="23"/>
      <c r="E9" s="4">
        <f>C9*D9</f>
        <v>0</v>
      </c>
    </row>
    <row r="10" spans="1:6" ht="26.25" customHeight="1" x14ac:dyDescent="0.35">
      <c r="A10" s="27" t="s">
        <v>8</v>
      </c>
      <c r="B10" s="27"/>
      <c r="C10" s="27"/>
      <c r="D10" s="27"/>
      <c r="E10" s="27"/>
    </row>
    <row r="11" spans="1:6" ht="30.75" customHeight="1" x14ac:dyDescent="0.35">
      <c r="A11" s="18" t="s">
        <v>3</v>
      </c>
      <c r="B11" s="10" t="s">
        <v>10</v>
      </c>
      <c r="C11" s="11">
        <v>120</v>
      </c>
      <c r="D11" s="23"/>
      <c r="E11" s="5">
        <f>C11*D11</f>
        <v>0</v>
      </c>
    </row>
    <row r="12" spans="1:6" ht="25.5" customHeight="1" x14ac:dyDescent="0.35">
      <c r="A12" s="28" t="s">
        <v>9</v>
      </c>
      <c r="B12" s="28"/>
      <c r="C12" s="28"/>
      <c r="D12" s="28"/>
      <c r="E12" s="28"/>
    </row>
    <row r="13" spans="1:6" ht="28.5" customHeight="1" x14ac:dyDescent="0.35">
      <c r="A13" s="18" t="s">
        <v>4</v>
      </c>
      <c r="B13" s="22" t="s">
        <v>11</v>
      </c>
      <c r="C13" s="11">
        <v>150</v>
      </c>
      <c r="D13" s="23"/>
      <c r="E13" s="5">
        <f>C13*D13</f>
        <v>0</v>
      </c>
    </row>
    <row r="14" spans="1:6" ht="31" customHeight="1" x14ac:dyDescent="0.35">
      <c r="A14" s="6"/>
      <c r="B14" s="6"/>
      <c r="C14" s="37" t="s">
        <v>25</v>
      </c>
      <c r="D14" s="37"/>
      <c r="E14" s="36">
        <f>SUM(E5:E13)</f>
        <v>0</v>
      </c>
      <c r="F14" s="26"/>
    </row>
    <row r="16" spans="1:6" x14ac:dyDescent="0.35">
      <c r="B16" s="15"/>
    </row>
    <row r="17" spans="1:2" x14ac:dyDescent="0.35">
      <c r="B17" s="15"/>
    </row>
    <row r="18" spans="1:2" x14ac:dyDescent="0.35">
      <c r="B18" s="15"/>
    </row>
    <row r="19" spans="1:2" x14ac:dyDescent="0.35">
      <c r="A19" s="32"/>
      <c r="B19" s="33"/>
    </row>
    <row r="20" spans="1:2" x14ac:dyDescent="0.35">
      <c r="B20" s="34"/>
    </row>
    <row r="21" spans="1:2" x14ac:dyDescent="0.35">
      <c r="B21" s="15"/>
    </row>
    <row r="22" spans="1:2" x14ac:dyDescent="0.35">
      <c r="B22" s="15"/>
    </row>
    <row r="23" spans="1:2" x14ac:dyDescent="0.35">
      <c r="B23" s="15"/>
    </row>
    <row r="24" spans="1:2" x14ac:dyDescent="0.35">
      <c r="B24" s="15"/>
    </row>
    <row r="25" spans="1:2" x14ac:dyDescent="0.35">
      <c r="B25" s="15"/>
    </row>
    <row r="26" spans="1:2" x14ac:dyDescent="0.35">
      <c r="B26" s="16"/>
    </row>
    <row r="27" spans="1:2" x14ac:dyDescent="0.35">
      <c r="B27" s="15"/>
    </row>
    <row r="28" spans="1:2" x14ac:dyDescent="0.35">
      <c r="B28" s="15"/>
    </row>
    <row r="29" spans="1:2" x14ac:dyDescent="0.35">
      <c r="B29" s="15"/>
    </row>
    <row r="30" spans="1:2" x14ac:dyDescent="0.35">
      <c r="B30" s="15"/>
    </row>
    <row r="31" spans="1:2" x14ac:dyDescent="0.35">
      <c r="B31" s="15"/>
    </row>
    <row r="32" spans="1:2" x14ac:dyDescent="0.35">
      <c r="B32" s="15"/>
    </row>
    <row r="33" spans="2:2" x14ac:dyDescent="0.35">
      <c r="B33" s="16"/>
    </row>
    <row r="34" spans="2:2" x14ac:dyDescent="0.35">
      <c r="B34" s="16"/>
    </row>
    <row r="35" spans="2:2" x14ac:dyDescent="0.35">
      <c r="B35" s="16"/>
    </row>
    <row r="36" spans="2:2" x14ac:dyDescent="0.35">
      <c r="B36" s="16"/>
    </row>
    <row r="37" spans="2:2" x14ac:dyDescent="0.35">
      <c r="B37" s="15"/>
    </row>
    <row r="38" spans="2:2" x14ac:dyDescent="0.35">
      <c r="B38" s="17"/>
    </row>
    <row r="39" spans="2:2" x14ac:dyDescent="0.35">
      <c r="B39" s="15"/>
    </row>
    <row r="40" spans="2:2" x14ac:dyDescent="0.35">
      <c r="B40" s="15"/>
    </row>
    <row r="41" spans="2:2" x14ac:dyDescent="0.35">
      <c r="B41" s="15"/>
    </row>
    <row r="42" spans="2:2" x14ac:dyDescent="0.35">
      <c r="B42" s="15"/>
    </row>
    <row r="43" spans="2:2" x14ac:dyDescent="0.35">
      <c r="B43" s="16"/>
    </row>
    <row r="44" spans="2:2" x14ac:dyDescent="0.35">
      <c r="B44" s="16"/>
    </row>
    <row r="45" spans="2:2" x14ac:dyDescent="0.35">
      <c r="B45" s="16"/>
    </row>
    <row r="46" spans="2:2" x14ac:dyDescent="0.35">
      <c r="B46" s="16"/>
    </row>
    <row r="47" spans="2:2" x14ac:dyDescent="0.35">
      <c r="B47" s="15"/>
    </row>
    <row r="48" spans="2:2" x14ac:dyDescent="0.35">
      <c r="B48" s="17"/>
    </row>
    <row r="49" spans="2:2" x14ac:dyDescent="0.35">
      <c r="B49" s="15"/>
    </row>
    <row r="50" spans="2:2" x14ac:dyDescent="0.35">
      <c r="B50" s="15"/>
    </row>
    <row r="51" spans="2:2" x14ac:dyDescent="0.35">
      <c r="B51" s="15"/>
    </row>
    <row r="52" spans="2:2" x14ac:dyDescent="0.35">
      <c r="B52" s="15"/>
    </row>
    <row r="53" spans="2:2" x14ac:dyDescent="0.35">
      <c r="B53" s="16"/>
    </row>
    <row r="54" spans="2:2" x14ac:dyDescent="0.35">
      <c r="B54" s="16"/>
    </row>
    <row r="55" spans="2:2" x14ac:dyDescent="0.35">
      <c r="B55" s="16"/>
    </row>
    <row r="56" spans="2:2" x14ac:dyDescent="0.35">
      <c r="B56" s="16"/>
    </row>
    <row r="57" spans="2:2" x14ac:dyDescent="0.35">
      <c r="B57" s="15"/>
    </row>
    <row r="58" spans="2:2" x14ac:dyDescent="0.35">
      <c r="B58" s="15"/>
    </row>
    <row r="59" spans="2:2" x14ac:dyDescent="0.35">
      <c r="B59" s="15"/>
    </row>
  </sheetData>
  <mergeCells count="7">
    <mergeCell ref="A10:E10"/>
    <mergeCell ref="A12:E12"/>
    <mergeCell ref="C1:E1"/>
    <mergeCell ref="A2:E2"/>
    <mergeCell ref="A4:E4"/>
    <mergeCell ref="A7:E7"/>
    <mergeCell ref="C14:D14"/>
  </mergeCells>
  <pageMargins left="0.7" right="0.7" top="0.75" bottom="0.75" header="0.3" footer="0.3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5"/>
  <sheetViews>
    <sheetView workbookViewId="0">
      <selection activeCell="C11" sqref="C11"/>
    </sheetView>
  </sheetViews>
  <sheetFormatPr defaultRowHeight="14.5" x14ac:dyDescent="0.35"/>
  <cols>
    <col min="1" max="1" width="16.453125" customWidth="1"/>
    <col min="2" max="2" width="92.1796875" customWidth="1"/>
    <col min="3" max="5" width="15.7265625" customWidth="1"/>
    <col min="6" max="6" width="15.1796875" customWidth="1"/>
  </cols>
  <sheetData>
    <row r="3" spans="1:6" ht="39" x14ac:dyDescent="0.35">
      <c r="A3" s="1" t="s">
        <v>16</v>
      </c>
      <c r="B3" s="1" t="s">
        <v>15</v>
      </c>
      <c r="C3" s="1" t="s">
        <v>6</v>
      </c>
      <c r="D3" s="13" t="s">
        <v>22</v>
      </c>
      <c r="E3" s="13" t="s">
        <v>23</v>
      </c>
      <c r="F3" s="2" t="s">
        <v>0</v>
      </c>
    </row>
    <row r="4" spans="1:6" ht="48" customHeight="1" x14ac:dyDescent="0.35">
      <c r="A4" s="28" t="s">
        <v>7</v>
      </c>
      <c r="B4" s="28"/>
      <c r="C4" s="28"/>
      <c r="D4" s="28"/>
      <c r="E4" s="28"/>
      <c r="F4" s="28"/>
    </row>
    <row r="5" spans="1:6" x14ac:dyDescent="0.35">
      <c r="A5" s="3" t="s">
        <v>1</v>
      </c>
      <c r="B5" s="7" t="s">
        <v>12</v>
      </c>
      <c r="C5" s="24">
        <v>80</v>
      </c>
      <c r="D5" s="23">
        <v>58</v>
      </c>
      <c r="E5" s="23">
        <f>D5*112.63%</f>
        <v>65.325399999999988</v>
      </c>
      <c r="F5" s="4">
        <f>C5*E5</f>
        <v>5226.0319999999992</v>
      </c>
    </row>
    <row r="6" spans="1:6" ht="26" x14ac:dyDescent="0.35">
      <c r="A6" s="3" t="s">
        <v>2</v>
      </c>
      <c r="B6" s="7" t="s">
        <v>17</v>
      </c>
      <c r="C6" s="24">
        <v>200</v>
      </c>
      <c r="D6" s="23">
        <v>83</v>
      </c>
      <c r="E6" s="23">
        <f>D6*112.63%</f>
        <v>93.482899999999987</v>
      </c>
      <c r="F6" s="4">
        <f>C6*E6</f>
        <v>18696.579999999998</v>
      </c>
    </row>
    <row r="7" spans="1:6" ht="43.5" customHeight="1" x14ac:dyDescent="0.35">
      <c r="A7" s="28" t="s">
        <v>14</v>
      </c>
      <c r="B7" s="28"/>
      <c r="C7" s="28"/>
      <c r="D7" s="28"/>
      <c r="E7" s="28"/>
      <c r="F7" s="28"/>
    </row>
    <row r="8" spans="1:6" ht="26" x14ac:dyDescent="0.35">
      <c r="A8" s="3" t="s">
        <v>1</v>
      </c>
      <c r="B8" s="7" t="s">
        <v>13</v>
      </c>
      <c r="C8" s="24">
        <v>40</v>
      </c>
      <c r="D8" s="23">
        <v>139</v>
      </c>
      <c r="E8" s="23">
        <f>D8*112.63%</f>
        <v>156.55569999999997</v>
      </c>
      <c r="F8" s="4">
        <f>C8*E8</f>
        <v>6262.2279999999992</v>
      </c>
    </row>
    <row r="9" spans="1:6" ht="39" x14ac:dyDescent="0.35">
      <c r="A9" s="3" t="s">
        <v>2</v>
      </c>
      <c r="B9" s="7" t="s">
        <v>18</v>
      </c>
      <c r="C9" s="24">
        <v>85</v>
      </c>
      <c r="D9" s="23">
        <v>143</v>
      </c>
      <c r="E9" s="23">
        <f>D9*112.63%</f>
        <v>161.06089999999998</v>
      </c>
      <c r="F9" s="4">
        <f>C9*E9</f>
        <v>13690.176499999998</v>
      </c>
    </row>
    <row r="10" spans="1:6" ht="35.25" customHeight="1" x14ac:dyDescent="0.35">
      <c r="A10" s="27" t="s">
        <v>8</v>
      </c>
      <c r="B10" s="27"/>
      <c r="C10" s="27"/>
      <c r="D10" s="27"/>
      <c r="E10" s="27"/>
      <c r="F10" s="27"/>
    </row>
    <row r="11" spans="1:6" ht="26" x14ac:dyDescent="0.35">
      <c r="A11" s="18" t="s">
        <v>3</v>
      </c>
      <c r="B11" s="10" t="s">
        <v>10</v>
      </c>
      <c r="C11" s="11">
        <v>80</v>
      </c>
      <c r="D11" s="23">
        <v>28</v>
      </c>
      <c r="E11" s="23">
        <f>D11*112.63%</f>
        <v>31.536399999999997</v>
      </c>
      <c r="F11" s="5">
        <f>C11*E11</f>
        <v>2522.9119999999998</v>
      </c>
    </row>
    <row r="12" spans="1:6" ht="54.75" customHeight="1" x14ac:dyDescent="0.35">
      <c r="A12" s="28" t="s">
        <v>9</v>
      </c>
      <c r="B12" s="28"/>
      <c r="C12" s="28"/>
      <c r="D12" s="28"/>
      <c r="E12" s="28"/>
      <c r="F12" s="28"/>
    </row>
    <row r="13" spans="1:6" x14ac:dyDescent="0.35">
      <c r="A13" s="18" t="s">
        <v>4</v>
      </c>
      <c r="B13" s="22" t="s">
        <v>11</v>
      </c>
      <c r="C13" s="11">
        <v>80</v>
      </c>
      <c r="D13" s="23">
        <v>25</v>
      </c>
      <c r="E13" s="23">
        <f>D13*112.63%</f>
        <v>28.157499999999995</v>
      </c>
      <c r="F13" s="5">
        <f>C13*E13</f>
        <v>2252.5999999999995</v>
      </c>
    </row>
    <row r="14" spans="1:6" x14ac:dyDescent="0.35">
      <c r="A14" s="6"/>
      <c r="B14" s="6"/>
      <c r="C14" s="31" t="s">
        <v>20</v>
      </c>
      <c r="D14" s="31"/>
      <c r="E14" s="25"/>
      <c r="F14" s="5">
        <f>SUM(F5:F13)</f>
        <v>48650.528499999993</v>
      </c>
    </row>
    <row r="15" spans="1:6" ht="15.5" x14ac:dyDescent="0.35">
      <c r="C15" s="30" t="s">
        <v>19</v>
      </c>
      <c r="D15" s="30"/>
      <c r="E15" s="24"/>
      <c r="F15" s="21">
        <f>F14</f>
        <v>48650.528499999993</v>
      </c>
    </row>
  </sheetData>
  <mergeCells count="6">
    <mergeCell ref="C15:D15"/>
    <mergeCell ref="A4:F4"/>
    <mergeCell ref="A7:F7"/>
    <mergeCell ref="A10:F10"/>
    <mergeCell ref="A12:F12"/>
    <mergeCell ref="C14:D14"/>
  </mergeCells>
  <pageMargins left="0.7" right="0.7" top="0.75" bottom="0.75" header="0.3" footer="0.3"/>
  <ignoredErrors>
    <ignoredError sqref="E5:E6 E8:E9 E11 E13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Wyliczenie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ŁUKASZ OSEŁA</dc:creator>
  <cp:lastModifiedBy>Agnieszka Borowska</cp:lastModifiedBy>
  <cp:lastPrinted>2021-06-01T10:19:09Z</cp:lastPrinted>
  <dcterms:created xsi:type="dcterms:W3CDTF">2017-12-05T09:50:23Z</dcterms:created>
  <dcterms:modified xsi:type="dcterms:W3CDTF">2024-05-28T18:32:14Z</dcterms:modified>
</cp:coreProperties>
</file>