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0001M03\rdpusers\gabgra\Documents\WORD\zamówienia publiczne\INSTRUKCJA  do 30 tys.euro (do 130.000 zł)\A - zapyt. ogłoszenia NOWE (2025)\IT\"/>
    </mc:Choice>
  </mc:AlternateContent>
  <bookViews>
    <workbookView xWindow="15360" yWindow="3195" windowWidth="11355" windowHeight="9105" tabRatio="805"/>
  </bookViews>
  <sheets>
    <sheet name="formularz cen 2026" sheetId="12" r:id="rId1"/>
  </sheets>
  <definedNames>
    <definedName name="_xlnm._FilterDatabase" localSheetId="0" hidden="1">'formularz cen 2026'!$A$7:$P$55</definedName>
    <definedName name="_xlnm.Print_Area" localSheetId="0">'formularz cen 2026'!$A$1:$M$59</definedName>
    <definedName name="_xlnm.Print_Titles" localSheetId="0">'formularz cen 2026'!$6:$7</definedName>
  </definedNames>
  <calcPr calcId="162913"/>
</workbook>
</file>

<file path=xl/calcChain.xml><?xml version="1.0" encoding="utf-8"?>
<calcChain xmlns="http://schemas.openxmlformats.org/spreadsheetml/2006/main">
  <c r="M53" i="12" l="1"/>
  <c r="M8" i="12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4" i="12"/>
  <c r="B46" i="12" l="1"/>
  <c r="B47" i="12"/>
  <c r="B48" i="12"/>
  <c r="B49" i="12"/>
  <c r="B45" i="12" l="1"/>
  <c r="B36" i="12"/>
  <c r="B37" i="12"/>
  <c r="B38" i="12"/>
  <c r="B39" i="12"/>
  <c r="B40" i="12"/>
  <c r="B41" i="12"/>
  <c r="B42" i="12"/>
  <c r="B43" i="12"/>
  <c r="B44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8" i="12" l="1"/>
  <c r="B9" i="12"/>
  <c r="B10" i="12"/>
  <c r="B11" i="12"/>
  <c r="M55" i="12" l="1"/>
</calcChain>
</file>

<file path=xl/sharedStrings.xml><?xml version="1.0" encoding="utf-8"?>
<sst xmlns="http://schemas.openxmlformats.org/spreadsheetml/2006/main" count="312" uniqueCount="117">
  <si>
    <t>LP.</t>
  </si>
  <si>
    <t>szt.</t>
  </si>
  <si>
    <t>Jedn. miary</t>
  </si>
  <si>
    <t>-</t>
  </si>
  <si>
    <t>(pieczęć Wykonawcy)</t>
  </si>
  <si>
    <t>A</t>
  </si>
  <si>
    <t>B</t>
  </si>
  <si>
    <t>C</t>
  </si>
  <si>
    <t>D</t>
  </si>
  <si>
    <t>E</t>
  </si>
  <si>
    <t>G</t>
  </si>
  <si>
    <r>
      <t xml:space="preserve">FORMULARZ  CENOWY </t>
    </r>
    <r>
      <rPr>
        <b/>
        <sz val="10"/>
        <rFont val="Arial"/>
        <family val="2"/>
        <charset val="238"/>
      </rPr>
      <t xml:space="preserve">                                           </t>
    </r>
  </si>
  <si>
    <t xml:space="preserve">Urządzenie </t>
  </si>
  <si>
    <t>kolor</t>
  </si>
  <si>
    <t>Kolor</t>
  </si>
  <si>
    <t xml:space="preserve">Nazwa, typ urządzenia </t>
  </si>
  <si>
    <t>Materiał eksploatacyjny</t>
  </si>
  <si>
    <t>czarny</t>
  </si>
  <si>
    <t>Drukarka laserowa</t>
  </si>
  <si>
    <t>toner</t>
  </si>
  <si>
    <t>bęben</t>
  </si>
  <si>
    <t>F</t>
  </si>
  <si>
    <t>I</t>
  </si>
  <si>
    <t>BROTHER            HL 5350DN</t>
  </si>
  <si>
    <t>Urządzenie wielofunkcyjne</t>
  </si>
  <si>
    <t>TABELA: Materiały eksploatacyjne do urządzeń</t>
  </si>
  <si>
    <t>H</t>
  </si>
  <si>
    <t xml:space="preserve">CENA jednostkowa brutto                   w PLN </t>
  </si>
  <si>
    <t>Przewidywana ilość sztuk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</si>
  <si>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   wydajność</t>
    </r>
  </si>
  <si>
    <t>J</t>
  </si>
  <si>
    <t>K</t>
  </si>
  <si>
    <t>L = J x K</t>
  </si>
  <si>
    <t>DR3200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</si>
  <si>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typ materiału eksploatacyjnego</t>
    </r>
  </si>
  <si>
    <t>BROTHER            HL 5450DN</t>
  </si>
  <si>
    <t>DR-3300</t>
  </si>
  <si>
    <t>Kyocera FS-2100 DN</t>
  </si>
  <si>
    <t>Kyocera P6021cdi</t>
  </si>
  <si>
    <t>TK-580K</t>
  </si>
  <si>
    <t>TK-3100</t>
  </si>
  <si>
    <t>Kyocera FS-4100DN</t>
  </si>
  <si>
    <t>TK-3110</t>
  </si>
  <si>
    <t>TK-8305K</t>
  </si>
  <si>
    <t>TASKalfa 3051ci</t>
  </si>
  <si>
    <t>TK-6305</t>
  </si>
  <si>
    <t>TASKalfa 3501i</t>
  </si>
  <si>
    <t>Łączna wartość brutto                 w PLN</t>
  </si>
  <si>
    <t>Miejsce i data ………………………………………</t>
  </si>
  <si>
    <t>TN-3230</t>
  </si>
  <si>
    <t>TN-3330</t>
  </si>
  <si>
    <t>ECOSYS  M6035cidn</t>
  </si>
  <si>
    <t>TK-5150K</t>
  </si>
  <si>
    <t>TK5140K</t>
  </si>
  <si>
    <t>TK5140C         TK5140M     TK5140Y</t>
  </si>
  <si>
    <t>FS-1061DN</t>
  </si>
  <si>
    <t>TK1125</t>
  </si>
  <si>
    <t>HP             LaserJet Managed E72535 MFP</t>
  </si>
  <si>
    <t>W9005MC</t>
  </si>
  <si>
    <t>ECOSYS  P6035cdn</t>
  </si>
  <si>
    <t>Drukarka</t>
  </si>
  <si>
    <t>TK-360</t>
  </si>
  <si>
    <t>TK-5150C         TK-5150M       TK-5150Y</t>
  </si>
  <si>
    <t>pojemnik na zużyty toner</t>
  </si>
  <si>
    <t>WT-860</t>
  </si>
  <si>
    <t>TK-1160</t>
  </si>
  <si>
    <t xml:space="preserve">TK-5270K </t>
  </si>
  <si>
    <t>TK-5270C     TK-5270Y     TK-5270M</t>
  </si>
  <si>
    <t>SAMSUNG    ProXpress M3870FW</t>
  </si>
  <si>
    <t>KYOCERA ECOSYS P2040 dn</t>
  </si>
  <si>
    <t>KYOCERA ECOSYS  P3045 dn</t>
  </si>
  <si>
    <t>KYOCERA ECOSYS  M6230 cidn</t>
  </si>
  <si>
    <t>OKI ES7170 MFP</t>
  </si>
  <si>
    <t>zszywki do zszywacza off-line</t>
  </si>
  <si>
    <t>TASKalfa 3511 i</t>
  </si>
  <si>
    <t>TK-7205</t>
  </si>
  <si>
    <t>op.</t>
  </si>
  <si>
    <t>………………………………………………..………………………………………..…..</t>
  </si>
  <si>
    <t>RAZEM (suma wszystkich wierszy kolumny L)</t>
  </si>
  <si>
    <r>
      <t xml:space="preserve">Specyfikacja /proponowany przez Wykonawcę produkt równoważny (producent,symbol,kod,wydajność,pojemność/gramatura)
</t>
    </r>
    <r>
      <rPr>
        <b/>
        <sz val="8"/>
        <color rgb="FFFF0000"/>
        <rFont val="Tahoma"/>
        <family val="2"/>
        <charset val="238"/>
      </rPr>
      <t>(należy wypełnić w przypadku oferowania zamienników)</t>
    </r>
    <r>
      <rPr>
        <b/>
        <sz val="8"/>
        <color rgb="FF0000FF"/>
        <rFont val="Tahoma"/>
        <family val="2"/>
        <charset val="238"/>
      </rPr>
      <t xml:space="preserve">
</t>
    </r>
  </si>
  <si>
    <t>BROTHER            HL 2250DN</t>
  </si>
  <si>
    <t>TN-2220</t>
  </si>
  <si>
    <t>DR-2200</t>
  </si>
  <si>
    <t>TK-8305Y     TK-8305C     TK-8305M</t>
  </si>
  <si>
    <t>SHARP       MX-M5071</t>
  </si>
  <si>
    <t>MX561GT</t>
  </si>
  <si>
    <t>MX609HB</t>
  </si>
  <si>
    <t>LEXMARK CX622ade</t>
  </si>
  <si>
    <t xml:space="preserve">zwrotny zestaw obrazujący czarny i kolorowy </t>
  </si>
  <si>
    <t>78C0ZV0</t>
  </si>
  <si>
    <t>78C0W00</t>
  </si>
  <si>
    <t>78C2UKE</t>
  </si>
  <si>
    <t>78C2UCE    78C2UME     78C2UYE</t>
  </si>
  <si>
    <t>KYOCERA ECOSYS  M3645 dn</t>
  </si>
  <si>
    <t>TK-3160</t>
  </si>
  <si>
    <t>KYOCERA  3145</t>
  </si>
  <si>
    <t>Załącznik nr 3 (do ogłoszenia)</t>
  </si>
  <si>
    <t>MLT-D203L</t>
  </si>
  <si>
    <t>Canon i-SENSYS X 1238i</t>
  </si>
  <si>
    <t>057H BK</t>
  </si>
  <si>
    <t>Canon i-SENSYS X 1440i</t>
  </si>
  <si>
    <t>Canon imageRUNNER 2930i</t>
  </si>
  <si>
    <t>Kyocera ECOSYS P3055 dn</t>
  </si>
  <si>
    <t>Kyocera Ecosys    P3145 dn</t>
  </si>
  <si>
    <t>3010C006</t>
  </si>
  <si>
    <t>C-EXV 59</t>
  </si>
  <si>
    <t>TK-3170</t>
  </si>
  <si>
    <t>Sharp Global
BP-70C36</t>
  </si>
  <si>
    <t>TASKalfa 5054ci</t>
  </si>
  <si>
    <t>BPGT70BA</t>
  </si>
  <si>
    <t xml:space="preserve"> BPGT70MA BPGT70CA BPGT70YA</t>
  </si>
  <si>
    <t>1T02XC0NL0</t>
  </si>
  <si>
    <t xml:space="preserve"> 1T02XCCNL0 1T02XCBNL0 1T02XCANL0</t>
  </si>
  <si>
    <t>TK-580Y         TK-580M          TK-580C</t>
  </si>
  <si>
    <t>MX 432 adwe</t>
  </si>
  <si>
    <t>55B2X0E</t>
  </si>
  <si>
    <t>(podpis osoby uprawnionej do składania oświadczeń woli w imieniu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</si>
</sst>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0000FF"/>
      <name val="Tahoma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rgb="FF0000FF"/>
      <name val="Times New Roman"/>
      <family val="1"/>
      <charset val="238"/>
    </font>
    <font>
      <b/>
      <sz val="8"/>
      <color rgb="FFFF0000"/>
      <name val="Tahom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 applyFill="1"/>
    <xf numFmtId="0" fontId="0" fillId="0" borderId="0" xfId="0" applyAlignment="1">
      <alignment horizontal="center"/>
    </xf>
    <xf numFmtId="0" fontId="13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/>
    <xf numFmtId="0" fontId="5" fillId="0" borderId="10" xfId="0" applyFont="1" applyBorder="1"/>
    <xf numFmtId="0" fontId="9" fillId="0" borderId="0" xfId="0" applyFont="1" applyAlignment="1"/>
    <xf numFmtId="0" fontId="4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0" fillId="0" borderId="13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90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8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wrapText="1"/>
    </xf>
    <xf numFmtId="0" fontId="17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5" fillId="2" borderId="3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4" fontId="5" fillId="0" borderId="9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3" fontId="8" fillId="0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5" fillId="0" borderId="13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wrapText="1"/>
    </xf>
    <xf numFmtId="0" fontId="21" fillId="0" borderId="0" xfId="0" applyFont="1" applyAlignment="1"/>
    <xf numFmtId="0" fontId="20" fillId="0" borderId="0" xfId="0" applyFont="1"/>
    <xf numFmtId="0" fontId="18" fillId="0" borderId="6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textRotation="90"/>
    </xf>
    <xf numFmtId="2" fontId="1" fillId="0" borderId="15" xfId="0" applyNumberFormat="1" applyFont="1" applyFill="1" applyBorder="1" applyAlignment="1">
      <alignment horizontal="right" wrapText="1"/>
    </xf>
    <xf numFmtId="0" fontId="23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right"/>
    </xf>
    <xf numFmtId="0" fontId="26" fillId="0" borderId="0" xfId="0" applyFont="1" applyAlignment="1"/>
    <xf numFmtId="0" fontId="0" fillId="0" borderId="0" xfId="0" applyBorder="1"/>
    <xf numFmtId="0" fontId="18" fillId="3" borderId="3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textRotation="90"/>
    </xf>
    <xf numFmtId="0" fontId="5" fillId="0" borderId="13" xfId="0" applyFont="1" applyBorder="1" applyAlignment="1">
      <alignment vertical="center" textRotation="90" wrapText="1"/>
    </xf>
    <xf numFmtId="0" fontId="6" fillId="0" borderId="7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1" fillId="4" borderId="1" xfId="0" applyFont="1" applyFill="1" applyBorder="1"/>
    <xf numFmtId="0" fontId="6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0" fillId="0" borderId="15" xfId="0" applyFill="1" applyBorder="1" applyAlignment="1">
      <alignment wrapText="1"/>
    </xf>
    <xf numFmtId="0" fontId="10" fillId="0" borderId="1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="120" zoomScaleNormal="120" workbookViewId="0">
      <selection activeCell="C3" sqref="C3:E3"/>
    </sheetView>
  </sheetViews>
  <sheetFormatPr defaultRowHeight="12.75" x14ac:dyDescent="0.2"/>
  <cols>
    <col min="1" max="1" width="5.85546875" customWidth="1"/>
    <col min="2" max="2" width="3.85546875" customWidth="1"/>
    <col min="3" max="3" width="19.85546875" customWidth="1"/>
    <col min="4" max="4" width="12" style="13" customWidth="1"/>
    <col min="5" max="5" width="10.28515625" customWidth="1"/>
    <col min="6" max="6" width="9.5703125" customWidth="1"/>
    <col min="7" max="7" width="11.7109375" style="59" customWidth="1"/>
    <col min="8" max="8" width="11.85546875" style="5" customWidth="1"/>
    <col min="9" max="9" width="16.5703125" style="79" customWidth="1"/>
    <col min="10" max="10" width="7.42578125" customWidth="1"/>
    <col min="11" max="11" width="10.85546875" style="26" customWidth="1"/>
    <col min="12" max="12" width="11.5703125" style="51" customWidth="1"/>
    <col min="13" max="13" width="11.42578125" style="42" customWidth="1"/>
    <col min="14" max="16" width="9.140625" customWidth="1"/>
  </cols>
  <sheetData>
    <row r="1" spans="1:14" ht="15.75" x14ac:dyDescent="0.25">
      <c r="C1" s="2"/>
      <c r="D1"/>
      <c r="F1" s="16"/>
      <c r="G1" s="58"/>
      <c r="H1" s="19"/>
      <c r="I1" s="78"/>
      <c r="J1" s="16"/>
      <c r="K1" s="90" t="s">
        <v>96</v>
      </c>
    </row>
    <row r="2" spans="1:14" ht="9" customHeight="1" x14ac:dyDescent="0.2">
      <c r="D2"/>
      <c r="J2" s="3"/>
      <c r="M2" s="43"/>
    </row>
    <row r="3" spans="1:14" ht="66.75" customHeight="1" x14ac:dyDescent="0.2">
      <c r="C3" s="104" t="s">
        <v>4</v>
      </c>
      <c r="D3" s="105"/>
      <c r="E3" s="105"/>
      <c r="F3" s="106" t="s">
        <v>11</v>
      </c>
      <c r="G3" s="106"/>
      <c r="H3" s="106"/>
      <c r="I3" s="106"/>
      <c r="J3" s="106"/>
      <c r="K3" s="106"/>
      <c r="L3" s="107"/>
      <c r="M3" s="44"/>
    </row>
    <row r="4" spans="1:14" ht="9.75" customHeight="1" x14ac:dyDescent="0.2">
      <c r="B4" s="14"/>
      <c r="C4" s="14"/>
      <c r="D4" s="14"/>
      <c r="E4" s="14"/>
      <c r="J4" s="1"/>
      <c r="K4" s="48"/>
      <c r="L4" s="52"/>
    </row>
    <row r="5" spans="1:14" ht="13.5" thickBot="1" x14ac:dyDescent="0.25">
      <c r="B5" s="14" t="s">
        <v>25</v>
      </c>
      <c r="C5" s="14"/>
      <c r="D5" s="15"/>
      <c r="E5" s="15"/>
      <c r="L5" s="53"/>
    </row>
    <row r="6" spans="1:14" ht="158.25" thickBot="1" x14ac:dyDescent="0.25">
      <c r="B6" s="9" t="s">
        <v>0</v>
      </c>
      <c r="C6" s="10" t="s">
        <v>12</v>
      </c>
      <c r="D6" s="17" t="s">
        <v>15</v>
      </c>
      <c r="E6" s="12" t="s">
        <v>16</v>
      </c>
      <c r="F6" s="12" t="s">
        <v>14</v>
      </c>
      <c r="G6" s="60" t="s">
        <v>29</v>
      </c>
      <c r="H6" s="18" t="s">
        <v>34</v>
      </c>
      <c r="I6" s="75" t="s">
        <v>79</v>
      </c>
      <c r="J6" s="49" t="s">
        <v>2</v>
      </c>
      <c r="K6" s="50" t="s">
        <v>28</v>
      </c>
      <c r="L6" s="93" t="s">
        <v>27</v>
      </c>
      <c r="M6" s="11" t="s">
        <v>47</v>
      </c>
      <c r="N6" s="20"/>
    </row>
    <row r="7" spans="1:14" s="4" customFormat="1" thickBot="1" x14ac:dyDescent="0.25">
      <c r="B7" s="6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61" t="s">
        <v>21</v>
      </c>
      <c r="H7" s="21" t="s">
        <v>10</v>
      </c>
      <c r="I7" s="76" t="s">
        <v>26</v>
      </c>
      <c r="J7" s="7" t="s">
        <v>22</v>
      </c>
      <c r="K7" s="22" t="s">
        <v>30</v>
      </c>
      <c r="L7" s="92" t="s">
        <v>31</v>
      </c>
      <c r="M7" s="23" t="s">
        <v>32</v>
      </c>
    </row>
    <row r="8" spans="1:14" ht="24" x14ac:dyDescent="0.2">
      <c r="A8" s="94"/>
      <c r="B8" s="32">
        <f>SUBTOTAL(3,$C$8:C8)</f>
        <v>1</v>
      </c>
      <c r="C8" s="33" t="s">
        <v>18</v>
      </c>
      <c r="D8" s="38" t="s">
        <v>23</v>
      </c>
      <c r="E8" s="35" t="s">
        <v>19</v>
      </c>
      <c r="F8" s="32" t="s">
        <v>17</v>
      </c>
      <c r="G8" s="63">
        <v>3000</v>
      </c>
      <c r="H8" s="25" t="s">
        <v>49</v>
      </c>
      <c r="I8" s="74"/>
      <c r="J8" s="36" t="s">
        <v>1</v>
      </c>
      <c r="K8" s="71">
        <v>4</v>
      </c>
      <c r="L8" s="65"/>
      <c r="M8" s="64">
        <f t="shared" ref="M8:M17" si="0">SUM(K8*L8)</f>
        <v>0</v>
      </c>
    </row>
    <row r="9" spans="1:14" ht="24" x14ac:dyDescent="0.2">
      <c r="A9" s="94"/>
      <c r="B9" s="32">
        <f>SUBTOTAL(3,$C$8:C9)</f>
        <v>2</v>
      </c>
      <c r="C9" s="33" t="s">
        <v>18</v>
      </c>
      <c r="D9" s="38" t="s">
        <v>23</v>
      </c>
      <c r="E9" s="37" t="s">
        <v>20</v>
      </c>
      <c r="F9" s="32" t="s">
        <v>17</v>
      </c>
      <c r="G9" s="63">
        <v>25000</v>
      </c>
      <c r="H9" s="25" t="s">
        <v>33</v>
      </c>
      <c r="I9" s="74"/>
      <c r="J9" s="36" t="s">
        <v>1</v>
      </c>
      <c r="K9" s="71">
        <v>2</v>
      </c>
      <c r="L9" s="65"/>
      <c r="M9" s="64">
        <f t="shared" si="0"/>
        <v>0</v>
      </c>
    </row>
    <row r="10" spans="1:14" s="31" customFormat="1" ht="24" x14ac:dyDescent="0.2">
      <c r="A10" s="94"/>
      <c r="B10" s="32">
        <f>SUBTOTAL(3,$C$8:C10)</f>
        <v>3</v>
      </c>
      <c r="C10" s="33" t="s">
        <v>18</v>
      </c>
      <c r="D10" s="38" t="s">
        <v>35</v>
      </c>
      <c r="E10" s="35" t="s">
        <v>19</v>
      </c>
      <c r="F10" s="32" t="s">
        <v>17</v>
      </c>
      <c r="G10" s="63">
        <v>3000</v>
      </c>
      <c r="H10" s="25" t="s">
        <v>50</v>
      </c>
      <c r="I10" s="74"/>
      <c r="J10" s="36" t="s">
        <v>1</v>
      </c>
      <c r="K10" s="71">
        <v>8</v>
      </c>
      <c r="L10" s="65"/>
      <c r="M10" s="64">
        <f t="shared" si="0"/>
        <v>0</v>
      </c>
    </row>
    <row r="11" spans="1:14" s="31" customFormat="1" ht="24" x14ac:dyDescent="0.2">
      <c r="A11" s="94"/>
      <c r="B11" s="32">
        <f>SUBTOTAL(3,$C$8:C11)</f>
        <v>4</v>
      </c>
      <c r="C11" s="33" t="s">
        <v>18</v>
      </c>
      <c r="D11" s="38" t="s">
        <v>35</v>
      </c>
      <c r="E11" s="35" t="s">
        <v>20</v>
      </c>
      <c r="F11" s="32" t="s">
        <v>17</v>
      </c>
      <c r="G11" s="63">
        <v>3000</v>
      </c>
      <c r="H11" s="25" t="s">
        <v>36</v>
      </c>
      <c r="I11" s="74"/>
      <c r="J11" s="36" t="s">
        <v>1</v>
      </c>
      <c r="K11" s="71">
        <v>4</v>
      </c>
      <c r="L11" s="65"/>
      <c r="M11" s="64">
        <f t="shared" si="0"/>
        <v>0</v>
      </c>
    </row>
    <row r="12" spans="1:14" s="31" customFormat="1" ht="24" x14ac:dyDescent="0.2">
      <c r="A12" s="83"/>
      <c r="B12" s="32">
        <f>SUBTOTAL(3,$C$8:C12)</f>
        <v>5</v>
      </c>
      <c r="C12" s="33" t="s">
        <v>18</v>
      </c>
      <c r="D12" s="38" t="s">
        <v>80</v>
      </c>
      <c r="E12" s="35" t="s">
        <v>19</v>
      </c>
      <c r="F12" s="32" t="s">
        <v>17</v>
      </c>
      <c r="G12" s="63">
        <v>2600</v>
      </c>
      <c r="H12" s="25" t="s">
        <v>81</v>
      </c>
      <c r="I12" s="80"/>
      <c r="J12" s="36" t="s">
        <v>1</v>
      </c>
      <c r="K12" s="71">
        <v>2</v>
      </c>
      <c r="L12" s="65"/>
      <c r="M12" s="64">
        <f t="shared" si="0"/>
        <v>0</v>
      </c>
    </row>
    <row r="13" spans="1:14" s="31" customFormat="1" ht="24" x14ac:dyDescent="0.2">
      <c r="A13" s="83"/>
      <c r="B13" s="32">
        <f>SUBTOTAL(3,$C$8:C13)</f>
        <v>6</v>
      </c>
      <c r="C13" s="33" t="s">
        <v>18</v>
      </c>
      <c r="D13" s="38" t="s">
        <v>80</v>
      </c>
      <c r="E13" s="35" t="s">
        <v>20</v>
      </c>
      <c r="F13" s="32" t="s">
        <v>17</v>
      </c>
      <c r="G13" s="63">
        <v>12000</v>
      </c>
      <c r="H13" s="25" t="s">
        <v>82</v>
      </c>
      <c r="I13" s="80"/>
      <c r="J13" s="36" t="s">
        <v>1</v>
      </c>
      <c r="K13" s="71">
        <v>1</v>
      </c>
      <c r="L13" s="65"/>
      <c r="M13" s="64">
        <f t="shared" si="0"/>
        <v>0</v>
      </c>
    </row>
    <row r="14" spans="1:14" ht="24" x14ac:dyDescent="0.2">
      <c r="A14" s="46"/>
      <c r="B14" s="32">
        <f>SUBTOTAL(3,$C$8:C14)</f>
        <v>7</v>
      </c>
      <c r="C14" s="33" t="s">
        <v>18</v>
      </c>
      <c r="D14" s="40" t="s">
        <v>37</v>
      </c>
      <c r="E14" s="35" t="s">
        <v>19</v>
      </c>
      <c r="F14" s="32" t="s">
        <v>17</v>
      </c>
      <c r="G14" s="63">
        <v>12500</v>
      </c>
      <c r="H14" s="25" t="s">
        <v>40</v>
      </c>
      <c r="I14" s="80"/>
      <c r="J14" s="36" t="s">
        <v>1</v>
      </c>
      <c r="K14" s="71">
        <v>15</v>
      </c>
      <c r="L14" s="65"/>
      <c r="M14" s="64">
        <f t="shared" si="0"/>
        <v>0</v>
      </c>
    </row>
    <row r="15" spans="1:14" ht="24" x14ac:dyDescent="0.2">
      <c r="A15" s="46"/>
      <c r="B15" s="32">
        <f>SUBTOTAL(3,$C$8:C15)</f>
        <v>8</v>
      </c>
      <c r="C15" s="33" t="s">
        <v>18</v>
      </c>
      <c r="D15" s="40" t="s">
        <v>38</v>
      </c>
      <c r="E15" s="35" t="s">
        <v>19</v>
      </c>
      <c r="F15" s="32" t="s">
        <v>17</v>
      </c>
      <c r="G15" s="63">
        <v>3500</v>
      </c>
      <c r="H15" s="47" t="s">
        <v>39</v>
      </c>
      <c r="I15" s="81"/>
      <c r="J15" s="36" t="s">
        <v>1</v>
      </c>
      <c r="K15" s="71">
        <v>8</v>
      </c>
      <c r="L15" s="65"/>
      <c r="M15" s="64">
        <f t="shared" si="0"/>
        <v>0</v>
      </c>
    </row>
    <row r="16" spans="1:14" ht="36" x14ac:dyDescent="0.2">
      <c r="A16" s="46"/>
      <c r="B16" s="32">
        <f>SUBTOTAL(3,$C$8:C16)</f>
        <v>9</v>
      </c>
      <c r="C16" s="33" t="s">
        <v>18</v>
      </c>
      <c r="D16" s="40" t="s">
        <v>38</v>
      </c>
      <c r="E16" s="35" t="s">
        <v>19</v>
      </c>
      <c r="F16" s="35" t="s">
        <v>13</v>
      </c>
      <c r="G16" s="63">
        <v>2800</v>
      </c>
      <c r="H16" s="25" t="s">
        <v>113</v>
      </c>
      <c r="I16" s="80"/>
      <c r="J16" s="36" t="s">
        <v>1</v>
      </c>
      <c r="K16" s="71">
        <v>17</v>
      </c>
      <c r="L16" s="65"/>
      <c r="M16" s="64">
        <f t="shared" si="0"/>
        <v>0</v>
      </c>
    </row>
    <row r="17" spans="1:13" ht="24" x14ac:dyDescent="0.2">
      <c r="A17" s="46"/>
      <c r="B17" s="32">
        <f>SUBTOTAL(3,$C$8:C17)</f>
        <v>10</v>
      </c>
      <c r="C17" s="33" t="s">
        <v>18</v>
      </c>
      <c r="D17" s="39" t="s">
        <v>41</v>
      </c>
      <c r="E17" s="35" t="s">
        <v>19</v>
      </c>
      <c r="F17" s="32" t="s">
        <v>17</v>
      </c>
      <c r="G17" s="63">
        <v>15500</v>
      </c>
      <c r="H17" s="73" t="s">
        <v>42</v>
      </c>
      <c r="I17" s="81"/>
      <c r="J17" s="36" t="s">
        <v>1</v>
      </c>
      <c r="K17" s="71">
        <v>17</v>
      </c>
      <c r="L17" s="65"/>
      <c r="M17" s="64">
        <f t="shared" si="0"/>
        <v>0</v>
      </c>
    </row>
    <row r="18" spans="1:13" ht="24" x14ac:dyDescent="0.2">
      <c r="A18" s="95"/>
      <c r="B18" s="32">
        <f>SUBTOTAL(3,$C$8:C18)</f>
        <v>11</v>
      </c>
      <c r="C18" s="33" t="s">
        <v>24</v>
      </c>
      <c r="D18" s="34" t="s">
        <v>44</v>
      </c>
      <c r="E18" s="24" t="s">
        <v>19</v>
      </c>
      <c r="F18" s="32" t="s">
        <v>17</v>
      </c>
      <c r="G18" s="63">
        <v>25000</v>
      </c>
      <c r="H18" s="24" t="s">
        <v>43</v>
      </c>
      <c r="I18" s="74"/>
      <c r="J18" s="36" t="s">
        <v>1</v>
      </c>
      <c r="K18" s="71">
        <v>18</v>
      </c>
      <c r="L18" s="65"/>
      <c r="M18" s="64">
        <f t="shared" ref="M18:M44" si="1">SUM(K18*L18)</f>
        <v>0</v>
      </c>
    </row>
    <row r="19" spans="1:13" ht="36" x14ac:dyDescent="0.2">
      <c r="A19" s="95"/>
      <c r="B19" s="32">
        <f>SUBTOTAL(3,$C$8:C19)</f>
        <v>12</v>
      </c>
      <c r="C19" s="33" t="s">
        <v>24</v>
      </c>
      <c r="D19" s="34" t="s">
        <v>44</v>
      </c>
      <c r="E19" s="24" t="s">
        <v>19</v>
      </c>
      <c r="F19" s="32" t="s">
        <v>13</v>
      </c>
      <c r="G19" s="63">
        <v>15000</v>
      </c>
      <c r="H19" s="24" t="s">
        <v>83</v>
      </c>
      <c r="I19" s="74"/>
      <c r="J19" s="36" t="s">
        <v>1</v>
      </c>
      <c r="K19" s="71">
        <v>30</v>
      </c>
      <c r="L19" s="65"/>
      <c r="M19" s="64">
        <f t="shared" si="1"/>
        <v>0</v>
      </c>
    </row>
    <row r="20" spans="1:13" ht="24" x14ac:dyDescent="0.2">
      <c r="A20" s="95"/>
      <c r="B20" s="32">
        <f>SUBTOTAL(3,$C$8:C20)</f>
        <v>13</v>
      </c>
      <c r="C20" s="33" t="s">
        <v>24</v>
      </c>
      <c r="D20" s="34" t="s">
        <v>46</v>
      </c>
      <c r="E20" s="24" t="s">
        <v>19</v>
      </c>
      <c r="F20" s="32" t="s">
        <v>17</v>
      </c>
      <c r="G20" s="63">
        <v>35000</v>
      </c>
      <c r="H20" s="24" t="s">
        <v>45</v>
      </c>
      <c r="I20" s="74"/>
      <c r="J20" s="36" t="s">
        <v>1</v>
      </c>
      <c r="K20" s="71">
        <v>6</v>
      </c>
      <c r="L20" s="65"/>
      <c r="M20" s="64">
        <f t="shared" si="1"/>
        <v>0</v>
      </c>
    </row>
    <row r="21" spans="1:13" ht="36" x14ac:dyDescent="0.2">
      <c r="A21" s="56"/>
      <c r="B21" s="32">
        <f>SUBTOTAL(3,$C$8:C21)</f>
        <v>14</v>
      </c>
      <c r="C21" s="33" t="s">
        <v>24</v>
      </c>
      <c r="D21" s="34" t="s">
        <v>68</v>
      </c>
      <c r="E21" s="24" t="s">
        <v>19</v>
      </c>
      <c r="F21" s="32" t="s">
        <v>17</v>
      </c>
      <c r="G21" s="63">
        <v>5000</v>
      </c>
      <c r="H21" s="24" t="s">
        <v>97</v>
      </c>
      <c r="I21" s="74"/>
      <c r="J21" s="36" t="s">
        <v>1</v>
      </c>
      <c r="K21" s="71">
        <v>6</v>
      </c>
      <c r="L21" s="65"/>
      <c r="M21" s="64">
        <f t="shared" si="1"/>
        <v>0</v>
      </c>
    </row>
    <row r="22" spans="1:13" ht="24" x14ac:dyDescent="0.2">
      <c r="A22" s="57"/>
      <c r="B22" s="32">
        <f>SUBTOTAL(3,$C$8:C22)</f>
        <v>15</v>
      </c>
      <c r="C22" s="33" t="s">
        <v>24</v>
      </c>
      <c r="D22" s="34" t="s">
        <v>51</v>
      </c>
      <c r="E22" s="24" t="s">
        <v>19</v>
      </c>
      <c r="F22" s="32" t="s">
        <v>17</v>
      </c>
      <c r="G22" s="63">
        <v>12000</v>
      </c>
      <c r="H22" s="24" t="s">
        <v>52</v>
      </c>
      <c r="I22" s="74"/>
      <c r="J22" s="36" t="s">
        <v>1</v>
      </c>
      <c r="K22" s="71">
        <v>1</v>
      </c>
      <c r="L22" s="65"/>
      <c r="M22" s="64">
        <f t="shared" si="1"/>
        <v>0</v>
      </c>
    </row>
    <row r="23" spans="1:13" ht="36" x14ac:dyDescent="0.2">
      <c r="A23" s="57"/>
      <c r="B23" s="32">
        <f>SUBTOTAL(3,$C$8:C23)</f>
        <v>16</v>
      </c>
      <c r="C23" s="33" t="s">
        <v>24</v>
      </c>
      <c r="D23" s="34" t="s">
        <v>51</v>
      </c>
      <c r="E23" s="24" t="s">
        <v>19</v>
      </c>
      <c r="F23" s="32" t="s">
        <v>13</v>
      </c>
      <c r="G23" s="63">
        <v>10000</v>
      </c>
      <c r="H23" s="24" t="s">
        <v>62</v>
      </c>
      <c r="I23" s="74"/>
      <c r="J23" s="36" t="s">
        <v>1</v>
      </c>
      <c r="K23" s="71">
        <v>6</v>
      </c>
      <c r="L23" s="65"/>
      <c r="M23" s="64">
        <f t="shared" si="1"/>
        <v>0</v>
      </c>
    </row>
    <row r="24" spans="1:13" ht="24" x14ac:dyDescent="0.2">
      <c r="A24" s="57"/>
      <c r="B24" s="32">
        <f>SUBTOTAL(3,$C$8:C24)</f>
        <v>17</v>
      </c>
      <c r="C24" s="33" t="s">
        <v>60</v>
      </c>
      <c r="D24" s="34" t="s">
        <v>59</v>
      </c>
      <c r="E24" s="24" t="s">
        <v>19</v>
      </c>
      <c r="F24" s="32" t="s">
        <v>17</v>
      </c>
      <c r="G24" s="63">
        <v>12000</v>
      </c>
      <c r="H24" s="24" t="s">
        <v>53</v>
      </c>
      <c r="I24" s="74"/>
      <c r="J24" s="36" t="s">
        <v>1</v>
      </c>
      <c r="K24" s="100">
        <v>2</v>
      </c>
      <c r="L24" s="65"/>
      <c r="M24" s="64">
        <f t="shared" si="1"/>
        <v>0</v>
      </c>
    </row>
    <row r="25" spans="1:13" ht="36" x14ac:dyDescent="0.2">
      <c r="A25" s="57"/>
      <c r="B25" s="32">
        <f>SUBTOTAL(3,$C$8:C25)</f>
        <v>18</v>
      </c>
      <c r="C25" s="33" t="s">
        <v>60</v>
      </c>
      <c r="D25" s="34" t="s">
        <v>59</v>
      </c>
      <c r="E25" s="24" t="s">
        <v>19</v>
      </c>
      <c r="F25" s="32" t="s">
        <v>13</v>
      </c>
      <c r="G25" s="63">
        <v>10000</v>
      </c>
      <c r="H25" s="24" t="s">
        <v>54</v>
      </c>
      <c r="I25" s="74"/>
      <c r="J25" s="36" t="s">
        <v>1</v>
      </c>
      <c r="K25" s="100">
        <v>6</v>
      </c>
      <c r="L25" s="65"/>
      <c r="M25" s="64">
        <f t="shared" si="1"/>
        <v>0</v>
      </c>
    </row>
    <row r="26" spans="1:13" ht="24" x14ac:dyDescent="0.2">
      <c r="A26" s="57"/>
      <c r="B26" s="32">
        <f>SUBTOTAL(3,$C$8:C26)</f>
        <v>19</v>
      </c>
      <c r="C26" s="33" t="s">
        <v>24</v>
      </c>
      <c r="D26" s="34" t="s">
        <v>55</v>
      </c>
      <c r="E26" s="24" t="s">
        <v>19</v>
      </c>
      <c r="F26" s="32" t="s">
        <v>17</v>
      </c>
      <c r="G26" s="63">
        <v>2100</v>
      </c>
      <c r="H26" s="24" t="s">
        <v>56</v>
      </c>
      <c r="I26" s="74"/>
      <c r="J26" s="36" t="s">
        <v>1</v>
      </c>
      <c r="K26" s="71">
        <v>2</v>
      </c>
      <c r="L26" s="65"/>
      <c r="M26" s="64">
        <f t="shared" si="1"/>
        <v>0</v>
      </c>
    </row>
    <row r="27" spans="1:13" ht="48" x14ac:dyDescent="0.2">
      <c r="A27" s="57"/>
      <c r="B27" s="32">
        <f>SUBTOTAL(3,$C$8:C27)</f>
        <v>20</v>
      </c>
      <c r="C27" s="33" t="s">
        <v>24</v>
      </c>
      <c r="D27" s="34" t="s">
        <v>57</v>
      </c>
      <c r="E27" s="24" t="s">
        <v>19</v>
      </c>
      <c r="F27" s="32" t="s">
        <v>17</v>
      </c>
      <c r="G27" s="63">
        <v>48000</v>
      </c>
      <c r="H27" s="24" t="s">
        <v>58</v>
      </c>
      <c r="I27" s="74"/>
      <c r="J27" s="36" t="s">
        <v>1</v>
      </c>
      <c r="K27" s="71">
        <v>2</v>
      </c>
      <c r="L27" s="65"/>
      <c r="M27" s="64">
        <f t="shared" si="1"/>
        <v>0</v>
      </c>
    </row>
    <row r="28" spans="1:13" ht="36" x14ac:dyDescent="0.2">
      <c r="A28" s="67"/>
      <c r="B28" s="32">
        <f>SUBTOTAL(3,$C$8:C28)</f>
        <v>21</v>
      </c>
      <c r="C28" s="33" t="s">
        <v>24</v>
      </c>
      <c r="D28" s="34" t="s">
        <v>44</v>
      </c>
      <c r="E28" s="24" t="s">
        <v>63</v>
      </c>
      <c r="F28" s="69" t="s">
        <v>3</v>
      </c>
      <c r="G28" s="63" t="s">
        <v>3</v>
      </c>
      <c r="H28" s="24" t="s">
        <v>64</v>
      </c>
      <c r="I28" s="74"/>
      <c r="J28" s="70" t="s">
        <v>1</v>
      </c>
      <c r="K28" s="71">
        <v>20</v>
      </c>
      <c r="L28" s="65"/>
      <c r="M28" s="64">
        <f t="shared" si="1"/>
        <v>0</v>
      </c>
    </row>
    <row r="29" spans="1:13" ht="36" x14ac:dyDescent="0.2">
      <c r="A29" s="57"/>
      <c r="B29" s="32">
        <f>SUBTOTAL(3,$C$8:C29)</f>
        <v>22</v>
      </c>
      <c r="C29" s="33" t="s">
        <v>60</v>
      </c>
      <c r="D29" s="34" t="s">
        <v>70</v>
      </c>
      <c r="E29" s="24" t="s">
        <v>19</v>
      </c>
      <c r="F29" s="32" t="s">
        <v>17</v>
      </c>
      <c r="G29" s="63">
        <v>20000</v>
      </c>
      <c r="H29" s="24" t="s">
        <v>61</v>
      </c>
      <c r="I29" s="74"/>
      <c r="J29" s="36" t="s">
        <v>1</v>
      </c>
      <c r="K29" s="71">
        <v>8</v>
      </c>
      <c r="L29" s="65"/>
      <c r="M29" s="64">
        <f t="shared" si="1"/>
        <v>0</v>
      </c>
    </row>
    <row r="30" spans="1:13" ht="36" x14ac:dyDescent="0.2">
      <c r="A30" s="68"/>
      <c r="B30" s="32">
        <f>SUBTOTAL(3,$C$8:C30)</f>
        <v>23</v>
      </c>
      <c r="C30" s="33" t="s">
        <v>60</v>
      </c>
      <c r="D30" s="34" t="s">
        <v>69</v>
      </c>
      <c r="E30" s="24" t="s">
        <v>19</v>
      </c>
      <c r="F30" s="32" t="s">
        <v>17</v>
      </c>
      <c r="G30" s="63">
        <v>7200</v>
      </c>
      <c r="H30" s="24" t="s">
        <v>65</v>
      </c>
      <c r="I30" s="74"/>
      <c r="J30" s="70" t="s">
        <v>1</v>
      </c>
      <c r="K30" s="71">
        <v>2</v>
      </c>
      <c r="L30" s="65"/>
      <c r="M30" s="64">
        <f t="shared" si="1"/>
        <v>0</v>
      </c>
    </row>
    <row r="31" spans="1:13" ht="36" x14ac:dyDescent="0.2">
      <c r="A31" s="68"/>
      <c r="B31" s="32">
        <f>SUBTOTAL(3,$C$8:C31)</f>
        <v>24</v>
      </c>
      <c r="C31" s="33" t="s">
        <v>60</v>
      </c>
      <c r="D31" s="34" t="s">
        <v>71</v>
      </c>
      <c r="E31" s="24" t="s">
        <v>19</v>
      </c>
      <c r="F31" s="32" t="s">
        <v>17</v>
      </c>
      <c r="G31" s="63">
        <v>8000</v>
      </c>
      <c r="H31" s="24" t="s">
        <v>66</v>
      </c>
      <c r="I31" s="74"/>
      <c r="J31" s="70" t="s">
        <v>1</v>
      </c>
      <c r="K31" s="71">
        <v>2</v>
      </c>
      <c r="L31" s="65"/>
      <c r="M31" s="64">
        <f t="shared" si="1"/>
        <v>0</v>
      </c>
    </row>
    <row r="32" spans="1:13" s="14" customFormat="1" ht="36" x14ac:dyDescent="0.2">
      <c r="A32" s="72"/>
      <c r="B32" s="32">
        <f>SUBTOTAL(3,$C$8:C32)</f>
        <v>25</v>
      </c>
      <c r="C32" s="33" t="s">
        <v>60</v>
      </c>
      <c r="D32" s="34" t="s">
        <v>71</v>
      </c>
      <c r="E32" s="24" t="s">
        <v>19</v>
      </c>
      <c r="F32" s="32" t="s">
        <v>13</v>
      </c>
      <c r="G32" s="63">
        <v>6000</v>
      </c>
      <c r="H32" s="24" t="s">
        <v>67</v>
      </c>
      <c r="I32" s="34"/>
      <c r="J32" s="70" t="s">
        <v>1</v>
      </c>
      <c r="K32" s="71">
        <v>9</v>
      </c>
      <c r="L32" s="108"/>
      <c r="M32" s="64">
        <f t="shared" si="1"/>
        <v>0</v>
      </c>
    </row>
    <row r="33" spans="1:13" ht="36" x14ac:dyDescent="0.2">
      <c r="A33" s="72"/>
      <c r="B33" s="32">
        <f>SUBTOTAL(3,$C$8:C33)</f>
        <v>26</v>
      </c>
      <c r="C33" s="33" t="s">
        <v>24</v>
      </c>
      <c r="D33" s="34" t="s">
        <v>72</v>
      </c>
      <c r="E33" s="24" t="s">
        <v>73</v>
      </c>
      <c r="F33" s="32" t="s">
        <v>3</v>
      </c>
      <c r="G33" s="63">
        <v>3000</v>
      </c>
      <c r="H33" s="24">
        <v>45513301</v>
      </c>
      <c r="I33" s="74"/>
      <c r="J33" s="70" t="s">
        <v>76</v>
      </c>
      <c r="K33" s="71">
        <v>2</v>
      </c>
      <c r="L33" s="65"/>
      <c r="M33" s="64">
        <f t="shared" si="1"/>
        <v>0</v>
      </c>
    </row>
    <row r="34" spans="1:13" ht="24" x14ac:dyDescent="0.2">
      <c r="A34" s="72"/>
      <c r="B34" s="32">
        <f>SUBTOTAL(3,$C$8:C34)</f>
        <v>27</v>
      </c>
      <c r="C34" s="33" t="s">
        <v>24</v>
      </c>
      <c r="D34" s="34" t="s">
        <v>72</v>
      </c>
      <c r="E34" s="24" t="s">
        <v>19</v>
      </c>
      <c r="F34" s="32" t="s">
        <v>17</v>
      </c>
      <c r="G34" s="63">
        <v>36000</v>
      </c>
      <c r="H34" s="24">
        <v>45460502</v>
      </c>
      <c r="I34" s="74"/>
      <c r="J34" s="70" t="s">
        <v>1</v>
      </c>
      <c r="K34" s="71">
        <v>3</v>
      </c>
      <c r="L34" s="65"/>
      <c r="M34" s="64">
        <f t="shared" si="1"/>
        <v>0</v>
      </c>
    </row>
    <row r="35" spans="1:13" ht="24" x14ac:dyDescent="0.2">
      <c r="A35" s="72"/>
      <c r="B35" s="32">
        <f>SUBTOTAL(3,$C$8:C35)</f>
        <v>28</v>
      </c>
      <c r="C35" s="33" t="s">
        <v>24</v>
      </c>
      <c r="D35" s="34" t="s">
        <v>72</v>
      </c>
      <c r="E35" s="24" t="s">
        <v>20</v>
      </c>
      <c r="F35" s="32" t="s">
        <v>17</v>
      </c>
      <c r="G35" s="63">
        <v>72000</v>
      </c>
      <c r="H35" s="24">
        <v>45456302</v>
      </c>
      <c r="I35" s="74"/>
      <c r="J35" s="70" t="s">
        <v>1</v>
      </c>
      <c r="K35" s="71">
        <v>2</v>
      </c>
      <c r="L35" s="65"/>
      <c r="M35" s="64">
        <f t="shared" si="1"/>
        <v>0</v>
      </c>
    </row>
    <row r="36" spans="1:13" ht="24" x14ac:dyDescent="0.2">
      <c r="A36" s="72"/>
      <c r="B36" s="32">
        <f>SUBTOTAL(3,$C$8:C36)</f>
        <v>29</v>
      </c>
      <c r="C36" s="33" t="s">
        <v>24</v>
      </c>
      <c r="D36" s="34" t="s">
        <v>74</v>
      </c>
      <c r="E36" s="24" t="s">
        <v>19</v>
      </c>
      <c r="F36" s="32" t="s">
        <v>17</v>
      </c>
      <c r="G36" s="63">
        <v>35000</v>
      </c>
      <c r="H36" s="24" t="s">
        <v>75</v>
      </c>
      <c r="I36" s="74"/>
      <c r="J36" s="70" t="s">
        <v>1</v>
      </c>
      <c r="K36" s="71">
        <v>3</v>
      </c>
      <c r="L36" s="65"/>
      <c r="M36" s="64">
        <f t="shared" si="1"/>
        <v>0</v>
      </c>
    </row>
    <row r="37" spans="1:13" ht="24" x14ac:dyDescent="0.2">
      <c r="A37" s="41"/>
      <c r="B37" s="32">
        <f>SUBTOTAL(3,$C$8:C37)</f>
        <v>30</v>
      </c>
      <c r="C37" s="33" t="s">
        <v>24</v>
      </c>
      <c r="D37" s="34" t="s">
        <v>84</v>
      </c>
      <c r="E37" s="24" t="s">
        <v>19</v>
      </c>
      <c r="F37" s="32" t="s">
        <v>17</v>
      </c>
      <c r="G37" s="63">
        <v>40000</v>
      </c>
      <c r="H37" s="24" t="s">
        <v>85</v>
      </c>
      <c r="I37" s="74"/>
      <c r="J37" s="36" t="s">
        <v>1</v>
      </c>
      <c r="K37" s="71">
        <v>2</v>
      </c>
      <c r="L37" s="84"/>
      <c r="M37" s="64">
        <f t="shared" si="1"/>
        <v>0</v>
      </c>
    </row>
    <row r="38" spans="1:13" ht="36" x14ac:dyDescent="0.2">
      <c r="A38" s="41"/>
      <c r="B38" s="32">
        <f>SUBTOTAL(3,$C$8:C38)</f>
        <v>31</v>
      </c>
      <c r="C38" s="33" t="s">
        <v>24</v>
      </c>
      <c r="D38" s="34" t="s">
        <v>84</v>
      </c>
      <c r="E38" s="24" t="s">
        <v>63</v>
      </c>
      <c r="F38" s="32" t="s">
        <v>3</v>
      </c>
      <c r="G38" s="63">
        <v>300000</v>
      </c>
      <c r="H38" s="24" t="s">
        <v>86</v>
      </c>
      <c r="I38" s="74"/>
      <c r="J38" s="36" t="s">
        <v>1</v>
      </c>
      <c r="K38" s="71">
        <v>2</v>
      </c>
      <c r="L38" s="84"/>
      <c r="M38" s="64">
        <f t="shared" si="1"/>
        <v>0</v>
      </c>
    </row>
    <row r="39" spans="1:13" ht="60" x14ac:dyDescent="0.2">
      <c r="A39" s="41"/>
      <c r="B39" s="32">
        <f>SUBTOTAL(3,$C$8:C39)</f>
        <v>32</v>
      </c>
      <c r="C39" s="33" t="s">
        <v>24</v>
      </c>
      <c r="D39" s="34" t="s">
        <v>87</v>
      </c>
      <c r="E39" s="24" t="s">
        <v>88</v>
      </c>
      <c r="F39" s="32" t="s">
        <v>3</v>
      </c>
      <c r="G39" s="63">
        <v>125000</v>
      </c>
      <c r="H39" s="24" t="s">
        <v>89</v>
      </c>
      <c r="I39" s="74"/>
      <c r="J39" s="36" t="s">
        <v>1</v>
      </c>
      <c r="K39" s="71">
        <v>1</v>
      </c>
      <c r="L39" s="84"/>
      <c r="M39" s="64">
        <f t="shared" si="1"/>
        <v>0</v>
      </c>
    </row>
    <row r="40" spans="1:13" ht="36" x14ac:dyDescent="0.2">
      <c r="A40" s="41"/>
      <c r="B40" s="32">
        <f>SUBTOTAL(3,$C$8:C40)</f>
        <v>33</v>
      </c>
      <c r="C40" s="33" t="s">
        <v>24</v>
      </c>
      <c r="D40" s="34" t="s">
        <v>87</v>
      </c>
      <c r="E40" s="24" t="s">
        <v>63</v>
      </c>
      <c r="F40" s="32" t="s">
        <v>3</v>
      </c>
      <c r="G40" s="63">
        <v>25000</v>
      </c>
      <c r="H40" s="24" t="s">
        <v>90</v>
      </c>
      <c r="I40" s="74"/>
      <c r="J40" s="36" t="s">
        <v>1</v>
      </c>
      <c r="K40" s="71">
        <v>2</v>
      </c>
      <c r="L40" s="84"/>
      <c r="M40" s="64">
        <f t="shared" si="1"/>
        <v>0</v>
      </c>
    </row>
    <row r="41" spans="1:13" ht="24" x14ac:dyDescent="0.2">
      <c r="A41" s="41"/>
      <c r="B41" s="32">
        <f>SUBTOTAL(3,$C$8:C41)</f>
        <v>34</v>
      </c>
      <c r="C41" s="33" t="s">
        <v>24</v>
      </c>
      <c r="D41" s="34" t="s">
        <v>87</v>
      </c>
      <c r="E41" s="24" t="s">
        <v>19</v>
      </c>
      <c r="F41" s="32" t="s">
        <v>17</v>
      </c>
      <c r="G41" s="63">
        <v>10500</v>
      </c>
      <c r="H41" s="24" t="s">
        <v>91</v>
      </c>
      <c r="I41" s="74"/>
      <c r="J41" s="36" t="s">
        <v>1</v>
      </c>
      <c r="K41" s="71">
        <v>7</v>
      </c>
      <c r="L41" s="84"/>
      <c r="M41" s="64">
        <f t="shared" si="1"/>
        <v>0</v>
      </c>
    </row>
    <row r="42" spans="1:13" ht="36" x14ac:dyDescent="0.2">
      <c r="A42" s="41"/>
      <c r="B42" s="32">
        <f>SUBTOTAL(3,$C$8:C42)</f>
        <v>35</v>
      </c>
      <c r="C42" s="33" t="s">
        <v>24</v>
      </c>
      <c r="D42" s="34" t="s">
        <v>87</v>
      </c>
      <c r="E42" s="24" t="s">
        <v>19</v>
      </c>
      <c r="F42" s="32" t="s">
        <v>13</v>
      </c>
      <c r="G42" s="63">
        <v>7000</v>
      </c>
      <c r="H42" s="24" t="s">
        <v>92</v>
      </c>
      <c r="I42" s="74"/>
      <c r="J42" s="36" t="s">
        <v>1</v>
      </c>
      <c r="K42" s="71">
        <v>15</v>
      </c>
      <c r="L42" s="84"/>
      <c r="M42" s="64">
        <f t="shared" si="1"/>
        <v>0</v>
      </c>
    </row>
    <row r="43" spans="1:13" ht="24" x14ac:dyDescent="0.2">
      <c r="A43" s="41"/>
      <c r="B43" s="32">
        <f>SUBTOTAL(3,$C$8:C43)</f>
        <v>36</v>
      </c>
      <c r="C43" s="33" t="s">
        <v>60</v>
      </c>
      <c r="D43" s="34" t="s">
        <v>95</v>
      </c>
      <c r="E43" s="24" t="s">
        <v>19</v>
      </c>
      <c r="F43" s="32" t="s">
        <v>17</v>
      </c>
      <c r="G43" s="63">
        <v>12500</v>
      </c>
      <c r="H43" s="24" t="s">
        <v>94</v>
      </c>
      <c r="I43" s="74"/>
      <c r="J43" s="36" t="s">
        <v>1</v>
      </c>
      <c r="K43" s="71">
        <v>8</v>
      </c>
      <c r="L43" s="84"/>
      <c r="M43" s="64">
        <f t="shared" si="1"/>
        <v>0</v>
      </c>
    </row>
    <row r="44" spans="1:13" ht="36" x14ac:dyDescent="0.2">
      <c r="A44" s="41"/>
      <c r="B44" s="32">
        <f>SUBTOTAL(3,$C$8:C44)</f>
        <v>37</v>
      </c>
      <c r="C44" s="33" t="s">
        <v>24</v>
      </c>
      <c r="D44" s="34" t="s">
        <v>93</v>
      </c>
      <c r="E44" s="24" t="s">
        <v>19</v>
      </c>
      <c r="F44" s="32" t="s">
        <v>17</v>
      </c>
      <c r="G44" s="63">
        <v>12500</v>
      </c>
      <c r="H44" s="24" t="s">
        <v>94</v>
      </c>
      <c r="I44" s="74"/>
      <c r="J44" s="36" t="s">
        <v>1</v>
      </c>
      <c r="K44" s="71">
        <v>7</v>
      </c>
      <c r="L44" s="84"/>
      <c r="M44" s="64">
        <f t="shared" si="1"/>
        <v>0</v>
      </c>
    </row>
    <row r="45" spans="1:13" ht="36" x14ac:dyDescent="0.2">
      <c r="A45" s="91"/>
      <c r="B45" s="24">
        <f>SUBTOTAL(3,$C$8:C45)</f>
        <v>38</v>
      </c>
      <c r="C45" s="33" t="s">
        <v>24</v>
      </c>
      <c r="D45" s="34" t="s">
        <v>98</v>
      </c>
      <c r="E45" s="24" t="s">
        <v>19</v>
      </c>
      <c r="F45" s="32" t="s">
        <v>17</v>
      </c>
      <c r="G45" s="63">
        <v>10000</v>
      </c>
      <c r="H45" s="24" t="s">
        <v>99</v>
      </c>
      <c r="I45" s="74"/>
      <c r="J45" s="36" t="s">
        <v>1</v>
      </c>
      <c r="K45" s="71">
        <v>6</v>
      </c>
      <c r="L45" s="84"/>
      <c r="M45" s="64">
        <f t="shared" ref="M45:M54" si="2">SUM(K45*L45)</f>
        <v>0</v>
      </c>
    </row>
    <row r="46" spans="1:13" ht="36" x14ac:dyDescent="0.2">
      <c r="A46" s="91"/>
      <c r="B46" s="24">
        <f>SUBTOTAL(3,$C$8:C46)</f>
        <v>39</v>
      </c>
      <c r="C46" s="33" t="s">
        <v>24</v>
      </c>
      <c r="D46" s="34" t="s">
        <v>100</v>
      </c>
      <c r="E46" s="24" t="s">
        <v>19</v>
      </c>
      <c r="F46" s="32" t="s">
        <v>17</v>
      </c>
      <c r="G46" s="63">
        <v>10500</v>
      </c>
      <c r="H46" s="24" t="s">
        <v>104</v>
      </c>
      <c r="I46" s="74"/>
      <c r="J46" s="36" t="s">
        <v>1</v>
      </c>
      <c r="K46" s="71">
        <v>25</v>
      </c>
      <c r="L46" s="84"/>
      <c r="M46" s="64">
        <f t="shared" si="2"/>
        <v>0</v>
      </c>
    </row>
    <row r="47" spans="1:13" ht="36" x14ac:dyDescent="0.2">
      <c r="A47" s="91"/>
      <c r="B47" s="24">
        <f>SUBTOTAL(3,$C$8:C47)</f>
        <v>40</v>
      </c>
      <c r="C47" s="33" t="s">
        <v>24</v>
      </c>
      <c r="D47" s="34" t="s">
        <v>101</v>
      </c>
      <c r="E47" s="24" t="s">
        <v>19</v>
      </c>
      <c r="F47" s="32" t="s">
        <v>17</v>
      </c>
      <c r="G47" s="63">
        <v>30000</v>
      </c>
      <c r="H47" s="24" t="s">
        <v>105</v>
      </c>
      <c r="I47" s="74"/>
      <c r="J47" s="36" t="s">
        <v>1</v>
      </c>
      <c r="K47" s="71">
        <v>5</v>
      </c>
      <c r="L47" s="84"/>
      <c r="M47" s="64">
        <f t="shared" si="2"/>
        <v>0</v>
      </c>
    </row>
    <row r="48" spans="1:13" ht="36" x14ac:dyDescent="0.2">
      <c r="A48" s="91"/>
      <c r="B48" s="24">
        <f>SUBTOTAL(3,$C$8:C48)</f>
        <v>41</v>
      </c>
      <c r="C48" s="33" t="s">
        <v>60</v>
      </c>
      <c r="D48" s="34" t="s">
        <v>102</v>
      </c>
      <c r="E48" s="24" t="s">
        <v>19</v>
      </c>
      <c r="F48" s="32" t="s">
        <v>17</v>
      </c>
      <c r="G48" s="63">
        <v>15500</v>
      </c>
      <c r="H48" s="24" t="s">
        <v>106</v>
      </c>
      <c r="I48" s="74"/>
      <c r="J48" s="36" t="s">
        <v>1</v>
      </c>
      <c r="K48" s="71">
        <v>9</v>
      </c>
      <c r="L48" s="84"/>
      <c r="M48" s="64">
        <f t="shared" si="2"/>
        <v>0</v>
      </c>
    </row>
    <row r="49" spans="1:13" ht="36" x14ac:dyDescent="0.2">
      <c r="A49" s="91"/>
      <c r="B49" s="24">
        <f>SUBTOTAL(3,$C$8:C49)</f>
        <v>42</v>
      </c>
      <c r="C49" s="33" t="s">
        <v>60</v>
      </c>
      <c r="D49" s="34" t="s">
        <v>103</v>
      </c>
      <c r="E49" s="24" t="s">
        <v>19</v>
      </c>
      <c r="F49" s="32" t="s">
        <v>17</v>
      </c>
      <c r="G49" s="63">
        <v>12500</v>
      </c>
      <c r="H49" s="24" t="s">
        <v>94</v>
      </c>
      <c r="I49" s="74"/>
      <c r="J49" s="36" t="s">
        <v>1</v>
      </c>
      <c r="K49" s="71">
        <v>9</v>
      </c>
      <c r="L49" s="84"/>
      <c r="M49" s="64">
        <f t="shared" si="2"/>
        <v>0</v>
      </c>
    </row>
    <row r="50" spans="1:13" ht="24" x14ac:dyDescent="0.2">
      <c r="A50" s="91"/>
      <c r="B50" s="24">
        <v>43</v>
      </c>
      <c r="C50" s="33" t="s">
        <v>24</v>
      </c>
      <c r="D50" s="96" t="s">
        <v>107</v>
      </c>
      <c r="E50" s="24" t="s">
        <v>19</v>
      </c>
      <c r="F50" s="32" t="s">
        <v>17</v>
      </c>
      <c r="G50" s="63">
        <v>40000</v>
      </c>
      <c r="H50" s="99" t="s">
        <v>109</v>
      </c>
      <c r="I50" s="74"/>
      <c r="J50" s="36" t="s">
        <v>1</v>
      </c>
      <c r="K50" s="71">
        <v>10</v>
      </c>
      <c r="L50" s="84"/>
      <c r="M50" s="64">
        <f t="shared" si="2"/>
        <v>0</v>
      </c>
    </row>
    <row r="51" spans="1:13" ht="36" x14ac:dyDescent="0.2">
      <c r="A51" s="91"/>
      <c r="B51" s="24">
        <v>44</v>
      </c>
      <c r="C51" s="33" t="s">
        <v>24</v>
      </c>
      <c r="D51" s="97" t="s">
        <v>107</v>
      </c>
      <c r="E51" s="24" t="s">
        <v>19</v>
      </c>
      <c r="F51" s="32" t="s">
        <v>13</v>
      </c>
      <c r="G51" s="63">
        <v>24000</v>
      </c>
      <c r="H51" s="99" t="s">
        <v>110</v>
      </c>
      <c r="I51" s="74"/>
      <c r="J51" s="36" t="s">
        <v>1</v>
      </c>
      <c r="K51" s="71">
        <v>11</v>
      </c>
      <c r="L51" s="84"/>
      <c r="M51" s="64">
        <f t="shared" si="2"/>
        <v>0</v>
      </c>
    </row>
    <row r="52" spans="1:13" ht="24" x14ac:dyDescent="0.2">
      <c r="A52" s="91"/>
      <c r="B52" s="24">
        <v>45</v>
      </c>
      <c r="C52" s="33" t="s">
        <v>24</v>
      </c>
      <c r="D52" s="98" t="s">
        <v>108</v>
      </c>
      <c r="E52" s="24" t="s">
        <v>19</v>
      </c>
      <c r="F52" s="32" t="s">
        <v>17</v>
      </c>
      <c r="G52" s="63">
        <v>40000</v>
      </c>
      <c r="H52" s="99" t="s">
        <v>111</v>
      </c>
      <c r="I52" s="74"/>
      <c r="J52" s="36" t="s">
        <v>1</v>
      </c>
      <c r="K52" s="71">
        <v>2</v>
      </c>
      <c r="L52" s="84"/>
      <c r="M52" s="64">
        <f t="shared" si="2"/>
        <v>0</v>
      </c>
    </row>
    <row r="53" spans="1:13" ht="24" x14ac:dyDescent="0.2">
      <c r="A53" s="91"/>
      <c r="B53" s="24">
        <v>46</v>
      </c>
      <c r="C53" s="33" t="s">
        <v>24</v>
      </c>
      <c r="D53" s="98" t="s">
        <v>114</v>
      </c>
      <c r="E53" s="24" t="s">
        <v>19</v>
      </c>
      <c r="F53" s="32" t="s">
        <v>17</v>
      </c>
      <c r="G53" s="63">
        <v>15000</v>
      </c>
      <c r="H53" s="99" t="s">
        <v>115</v>
      </c>
      <c r="I53" s="74"/>
      <c r="J53" s="36" t="s">
        <v>1</v>
      </c>
      <c r="K53" s="71">
        <v>8</v>
      </c>
      <c r="L53" s="84"/>
      <c r="M53" s="64">
        <f t="shared" si="2"/>
        <v>0</v>
      </c>
    </row>
    <row r="54" spans="1:13" ht="48.75" thickBot="1" x14ac:dyDescent="0.25">
      <c r="A54" s="91"/>
      <c r="B54" s="24">
        <v>47</v>
      </c>
      <c r="C54" s="33" t="s">
        <v>24</v>
      </c>
      <c r="D54" s="98" t="s">
        <v>108</v>
      </c>
      <c r="E54" s="24" t="s">
        <v>19</v>
      </c>
      <c r="F54" s="32" t="s">
        <v>14</v>
      </c>
      <c r="G54" s="63">
        <v>24000</v>
      </c>
      <c r="H54" s="99" t="s">
        <v>112</v>
      </c>
      <c r="I54" s="74"/>
      <c r="J54" s="36" t="s">
        <v>1</v>
      </c>
      <c r="K54" s="71">
        <v>6</v>
      </c>
      <c r="L54" s="84"/>
      <c r="M54" s="64">
        <f t="shared" si="2"/>
        <v>0</v>
      </c>
    </row>
    <row r="55" spans="1:13" ht="27" customHeight="1" thickBot="1" x14ac:dyDescent="0.25">
      <c r="B55" s="81">
        <v>48</v>
      </c>
      <c r="C55" s="101" t="s">
        <v>78</v>
      </c>
      <c r="D55" s="102"/>
      <c r="E55" s="102"/>
      <c r="F55" s="102"/>
      <c r="G55" s="102"/>
      <c r="H55" s="102"/>
      <c r="I55" s="102"/>
      <c r="J55" s="102"/>
      <c r="K55" s="102"/>
      <c r="L55" s="103"/>
      <c r="M55" s="66">
        <f>SUM(M8:M54)</f>
        <v>0</v>
      </c>
    </row>
    <row r="56" spans="1:13" ht="33" customHeight="1" x14ac:dyDescent="0.2">
      <c r="B56" s="27"/>
      <c r="C56" s="28"/>
      <c r="D56" s="29"/>
      <c r="E56" s="29"/>
      <c r="F56" s="29"/>
      <c r="G56" s="62"/>
      <c r="H56" s="29"/>
      <c r="I56" s="77"/>
      <c r="J56" s="29"/>
      <c r="K56" s="29"/>
      <c r="L56" s="54"/>
      <c r="M56" s="30"/>
    </row>
    <row r="57" spans="1:13" s="42" customFormat="1" ht="12" customHeight="1" x14ac:dyDescent="0.2">
      <c r="B57" s="85" t="s">
        <v>48</v>
      </c>
      <c r="D57" s="14"/>
      <c r="G57" s="86"/>
      <c r="H57" s="87"/>
      <c r="I57" s="79"/>
      <c r="K57" s="26"/>
      <c r="L57" s="55"/>
      <c r="M57" s="45"/>
    </row>
    <row r="58" spans="1:13" s="42" customFormat="1" ht="7.5" customHeight="1" x14ac:dyDescent="0.2">
      <c r="D58" s="14"/>
      <c r="G58" s="86"/>
      <c r="H58" s="87"/>
      <c r="I58" s="79"/>
      <c r="K58" s="26"/>
      <c r="L58" s="26" t="s">
        <v>77</v>
      </c>
    </row>
    <row r="59" spans="1:13" s="42" customFormat="1" ht="14.25" x14ac:dyDescent="0.2">
      <c r="C59" s="85"/>
      <c r="D59" s="88"/>
      <c r="E59" s="85"/>
      <c r="F59" s="85"/>
      <c r="G59" s="86"/>
      <c r="H59" s="87"/>
      <c r="I59" s="82"/>
      <c r="J59" s="26"/>
      <c r="K59" s="26"/>
      <c r="L59" s="89" t="s">
        <v>116</v>
      </c>
    </row>
  </sheetData>
  <autoFilter ref="A7:P55"/>
  <mergeCells count="3">
    <mergeCell ref="C55:L55"/>
    <mergeCell ref="C3:E3"/>
    <mergeCell ref="F3:L3"/>
  </mergeCells>
  <pageMargins left="0.47244094488188981" right="3.937007874015748E-2" top="0.35433070866141736" bottom="0.27559055118110237" header="0.35433070866141736" footer="0.19685039370078741"/>
  <pageSetup paperSize="9" fitToHeight="0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 2026</vt:lpstr>
      <vt:lpstr>'formularz cen 2026'!Obszar_wydruku</vt:lpstr>
      <vt:lpstr>'formularz cen 2026'!Tytuły_wydruku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gabgra</cp:lastModifiedBy>
  <cp:lastPrinted>2025-02-18T12:57:46Z</cp:lastPrinted>
  <dcterms:created xsi:type="dcterms:W3CDTF">2008-01-29T09:55:16Z</dcterms:created>
  <dcterms:modified xsi:type="dcterms:W3CDTF">2026-02-18T08:48:54Z</dcterms:modified>
</cp:coreProperties>
</file>