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985" yWindow="330" windowWidth="17745" windowHeight="8190"/>
  </bookViews>
  <sheets>
    <sheet name="część I" sheetId="4" r:id="rId1"/>
    <sheet name="część II" sheetId="5" r:id="rId2"/>
    <sheet name="Arkusz1" sheetId="6" r:id="rId3"/>
  </sheets>
  <definedNames>
    <definedName name="_xlnm.Print_Titles" localSheetId="0">'część I'!$5:$5</definedName>
  </definedNames>
  <calcPr calcId="145621"/>
</workbook>
</file>

<file path=xl/calcChain.xml><?xml version="1.0" encoding="utf-8"?>
<calcChain xmlns="http://schemas.openxmlformats.org/spreadsheetml/2006/main">
  <c r="G112" i="4" l="1"/>
  <c r="K112" i="4" s="1"/>
  <c r="G111" i="4"/>
  <c r="K111" i="4" s="1"/>
  <c r="G110" i="4"/>
  <c r="K110" i="4" s="1"/>
  <c r="L112" i="4" l="1"/>
  <c r="M112" i="4"/>
  <c r="L110" i="4"/>
  <c r="M110" i="4" s="1"/>
  <c r="L111" i="4"/>
  <c r="M111" i="4" s="1"/>
  <c r="G25" i="4"/>
  <c r="K25" i="4" s="1"/>
  <c r="L25" i="4" s="1"/>
  <c r="M25" i="4" s="1"/>
  <c r="G52" i="4"/>
  <c r="K52" i="4"/>
  <c r="L52" i="4" s="1"/>
  <c r="G51" i="4"/>
  <c r="K51" i="4" s="1"/>
  <c r="G29" i="4"/>
  <c r="K29" i="4" s="1"/>
  <c r="K108" i="4"/>
  <c r="L108" i="4" s="1"/>
  <c r="M108" i="4" s="1"/>
  <c r="G109" i="4"/>
  <c r="K109" i="4" s="1"/>
  <c r="K85" i="4"/>
  <c r="L85" i="4" s="1"/>
  <c r="M85" i="4" s="1"/>
  <c r="G6" i="5"/>
  <c r="K6" i="5" s="1"/>
  <c r="G6" i="4"/>
  <c r="K6" i="4" s="1"/>
  <c r="G107" i="4"/>
  <c r="K107" i="4"/>
  <c r="L107" i="4" s="1"/>
  <c r="G106" i="4"/>
  <c r="K106" i="4" s="1"/>
  <c r="L106" i="4" s="1"/>
  <c r="M106" i="4" s="1"/>
  <c r="G105" i="4"/>
  <c r="K105" i="4" s="1"/>
  <c r="L105" i="4" s="1"/>
  <c r="M105" i="4" s="1"/>
  <c r="G104" i="4"/>
  <c r="K104" i="4"/>
  <c r="L104" i="4" s="1"/>
  <c r="M104" i="4" s="1"/>
  <c r="G103" i="4"/>
  <c r="K103" i="4" s="1"/>
  <c r="G102" i="4"/>
  <c r="K102" i="4"/>
  <c r="L102" i="4" s="1"/>
  <c r="G101" i="4"/>
  <c r="K101" i="4" s="1"/>
  <c r="L101" i="4" s="1"/>
  <c r="G100" i="4"/>
  <c r="K100" i="4" s="1"/>
  <c r="G99" i="4"/>
  <c r="K99" i="4"/>
  <c r="L99" i="4" s="1"/>
  <c r="M99" i="4" s="1"/>
  <c r="G98" i="4"/>
  <c r="K98" i="4" s="1"/>
  <c r="L98" i="4" s="1"/>
  <c r="M98" i="4" s="1"/>
  <c r="G97" i="4"/>
  <c r="K97" i="4"/>
  <c r="L97" i="4" s="1"/>
  <c r="M97" i="4" s="1"/>
  <c r="G96" i="4"/>
  <c r="K96" i="4" s="1"/>
  <c r="G95" i="4"/>
  <c r="K95" i="4" s="1"/>
  <c r="L95" i="4" s="1"/>
  <c r="M95" i="4" s="1"/>
  <c r="G94" i="4"/>
  <c r="K94" i="4"/>
  <c r="L94" i="4" s="1"/>
  <c r="G93" i="4"/>
  <c r="K93" i="4" s="1"/>
  <c r="L93" i="4" s="1"/>
  <c r="G92" i="4"/>
  <c r="K92" i="4"/>
  <c r="L92" i="4" s="1"/>
  <c r="G91" i="4"/>
  <c r="K91" i="4" s="1"/>
  <c r="L91" i="4" s="1"/>
  <c r="G90" i="4"/>
  <c r="K90" i="4" s="1"/>
  <c r="L90" i="4" s="1"/>
  <c r="G89" i="4"/>
  <c r="K89" i="4" s="1"/>
  <c r="L89" i="4" s="1"/>
  <c r="G88" i="4"/>
  <c r="K88" i="4"/>
  <c r="L88" i="4" s="1"/>
  <c r="G87" i="4"/>
  <c r="K87" i="4" s="1"/>
  <c r="G86" i="4"/>
  <c r="K86" i="4"/>
  <c r="L86" i="4" s="1"/>
  <c r="G84" i="4"/>
  <c r="K84" i="4" s="1"/>
  <c r="G83" i="4"/>
  <c r="K83" i="4"/>
  <c r="L83" i="4" s="1"/>
  <c r="G82" i="4"/>
  <c r="K82" i="4"/>
  <c r="L82" i="4" s="1"/>
  <c r="G81" i="4"/>
  <c r="K81" i="4"/>
  <c r="L81" i="4"/>
  <c r="M81" i="4" s="1"/>
  <c r="G80" i="4"/>
  <c r="K80" i="4" s="1"/>
  <c r="G79" i="4"/>
  <c r="K79" i="4" s="1"/>
  <c r="L79" i="4" s="1"/>
  <c r="M79" i="4" s="1"/>
  <c r="G78" i="4"/>
  <c r="K78" i="4"/>
  <c r="L78" i="4"/>
  <c r="G77" i="4"/>
  <c r="K77" i="4"/>
  <c r="L77" i="4"/>
  <c r="G76" i="4"/>
  <c r="K76" i="4" s="1"/>
  <c r="G75" i="4"/>
  <c r="K75" i="4" s="1"/>
  <c r="G74" i="4"/>
  <c r="K74" i="4" s="1"/>
  <c r="G73" i="4"/>
  <c r="K73" i="4"/>
  <c r="L73" i="4" s="1"/>
  <c r="G72" i="4"/>
  <c r="K72" i="4" s="1"/>
  <c r="L72" i="4" s="1"/>
  <c r="G71" i="4"/>
  <c r="K71" i="4" s="1"/>
  <c r="G70" i="4"/>
  <c r="K70" i="4" s="1"/>
  <c r="G69" i="4"/>
  <c r="K69" i="4"/>
  <c r="L69" i="4" s="1"/>
  <c r="G68" i="4"/>
  <c r="K68" i="4"/>
  <c r="L68" i="4" s="1"/>
  <c r="G67" i="4"/>
  <c r="K67" i="4" s="1"/>
  <c r="G66" i="4"/>
  <c r="K66" i="4" s="1"/>
  <c r="L66" i="4" s="1"/>
  <c r="G65" i="4"/>
  <c r="K65" i="4"/>
  <c r="L65" i="4" s="1"/>
  <c r="M65" i="4" s="1"/>
  <c r="G64" i="4"/>
  <c r="K64" i="4"/>
  <c r="L64" i="4" s="1"/>
  <c r="G63" i="4"/>
  <c r="K63" i="4"/>
  <c r="L63" i="4" s="1"/>
  <c r="M63" i="4" s="1"/>
  <c r="G62" i="4"/>
  <c r="K62" i="4"/>
  <c r="L62" i="4" s="1"/>
  <c r="M62" i="4" s="1"/>
  <c r="G61" i="4"/>
  <c r="K61" i="4" s="1"/>
  <c r="G60" i="4"/>
  <c r="K60" i="4" s="1"/>
  <c r="L60" i="4" s="1"/>
  <c r="M60" i="4" s="1"/>
  <c r="G59" i="4"/>
  <c r="K59" i="4" s="1"/>
  <c r="L59" i="4" s="1"/>
  <c r="M59" i="4" s="1"/>
  <c r="G58" i="4"/>
  <c r="K58" i="4" s="1"/>
  <c r="G57" i="4"/>
  <c r="K57" i="4" s="1"/>
  <c r="L57" i="4" s="1"/>
  <c r="G56" i="4"/>
  <c r="K56" i="4"/>
  <c r="L56" i="4" s="1"/>
  <c r="G55" i="4"/>
  <c r="K55" i="4" s="1"/>
  <c r="L55" i="4" s="1"/>
  <c r="G54" i="4"/>
  <c r="K54" i="4"/>
  <c r="L54" i="4" s="1"/>
  <c r="G53" i="4"/>
  <c r="K53" i="4" s="1"/>
  <c r="G50" i="4"/>
  <c r="K50" i="4" s="1"/>
  <c r="G49" i="4"/>
  <c r="K49" i="4" s="1"/>
  <c r="G48" i="4"/>
  <c r="K48" i="4" s="1"/>
  <c r="G47" i="4"/>
  <c r="K47" i="4"/>
  <c r="G46" i="4"/>
  <c r="K46" i="4" s="1"/>
  <c r="L46" i="4" s="1"/>
  <c r="M46" i="4" s="1"/>
  <c r="G45" i="4"/>
  <c r="K45" i="4" s="1"/>
  <c r="G44" i="4"/>
  <c r="K44" i="4"/>
  <c r="L44" i="4" s="1"/>
  <c r="G43" i="4"/>
  <c r="K43" i="4" s="1"/>
  <c r="L43" i="4" s="1"/>
  <c r="G42" i="4"/>
  <c r="K42" i="4"/>
  <c r="L42" i="4" s="1"/>
  <c r="G41" i="4"/>
  <c r="K41" i="4" s="1"/>
  <c r="L41" i="4" s="1"/>
  <c r="M41" i="4" s="1"/>
  <c r="G40" i="4"/>
  <c r="K40" i="4" s="1"/>
  <c r="G39" i="4"/>
  <c r="K39" i="4" s="1"/>
  <c r="L39" i="4" s="1"/>
  <c r="M39" i="4" s="1"/>
  <c r="G38" i="4"/>
  <c r="K38" i="4" s="1"/>
  <c r="G37" i="4"/>
  <c r="K37" i="4" s="1"/>
  <c r="G36" i="4"/>
  <c r="K36" i="4" s="1"/>
  <c r="G35" i="4"/>
  <c r="K35" i="4" s="1"/>
  <c r="G34" i="4"/>
  <c r="K34" i="4" s="1"/>
  <c r="L34" i="4" s="1"/>
  <c r="M34" i="4" s="1"/>
  <c r="G33" i="4"/>
  <c r="K33" i="4" s="1"/>
  <c r="G32" i="4"/>
  <c r="K32" i="4" s="1"/>
  <c r="G31" i="4"/>
  <c r="K31" i="4" s="1"/>
  <c r="G30" i="4"/>
  <c r="K30" i="4" s="1"/>
  <c r="L30" i="4" s="1"/>
  <c r="G28" i="4"/>
  <c r="K28" i="4"/>
  <c r="L28" i="4" s="1"/>
  <c r="G27" i="4"/>
  <c r="K27" i="4" s="1"/>
  <c r="L27" i="4" s="1"/>
  <c r="G26" i="4"/>
  <c r="K26" i="4"/>
  <c r="L26" i="4" s="1"/>
  <c r="G24" i="4"/>
  <c r="K24" i="4" s="1"/>
  <c r="L24" i="4" s="1"/>
  <c r="G23" i="4"/>
  <c r="K23" i="4"/>
  <c r="L23" i="4" s="1"/>
  <c r="G22" i="4"/>
  <c r="K22" i="4" s="1"/>
  <c r="L22" i="4" s="1"/>
  <c r="M22" i="4" s="1"/>
  <c r="G21" i="4"/>
  <c r="K21" i="4"/>
  <c r="L21" i="4"/>
  <c r="G20" i="4"/>
  <c r="K20" i="4"/>
  <c r="G19" i="4"/>
  <c r="K19" i="4"/>
  <c r="L19" i="4" s="1"/>
  <c r="M19" i="4" s="1"/>
  <c r="G18" i="4"/>
  <c r="K18" i="4"/>
  <c r="L18" i="4"/>
  <c r="G17" i="4"/>
  <c r="K17" i="4" s="1"/>
  <c r="L17" i="4" s="1"/>
  <c r="M17" i="4" s="1"/>
  <c r="G16" i="4"/>
  <c r="K16" i="4"/>
  <c r="L16" i="4" s="1"/>
  <c r="M16" i="4" s="1"/>
  <c r="G15" i="4"/>
  <c r="K15" i="4" s="1"/>
  <c r="L15" i="4" s="1"/>
  <c r="G14" i="4"/>
  <c r="K14" i="4" s="1"/>
  <c r="L14" i="4" s="1"/>
  <c r="M14" i="4" s="1"/>
  <c r="G13" i="4"/>
  <c r="K13" i="4" s="1"/>
  <c r="L13" i="4" s="1"/>
  <c r="G12" i="4"/>
  <c r="K12" i="4"/>
  <c r="L12" i="4" s="1"/>
  <c r="G11" i="4"/>
  <c r="K11" i="4"/>
  <c r="L11" i="4" s="1"/>
  <c r="G10" i="4"/>
  <c r="K10" i="4" s="1"/>
  <c r="L10" i="4" s="1"/>
  <c r="G9" i="4"/>
  <c r="K9" i="4" s="1"/>
  <c r="L9" i="4" s="1"/>
  <c r="G8" i="4"/>
  <c r="K8" i="4" s="1"/>
  <c r="G7" i="4"/>
  <c r="K7" i="4" s="1"/>
  <c r="L20" i="4"/>
  <c r="L6" i="5" l="1"/>
  <c r="L7" i="5" s="1"/>
  <c r="K7" i="5"/>
  <c r="L76" i="4"/>
  <c r="M76" i="4"/>
  <c r="L6" i="4"/>
  <c r="K113" i="4"/>
  <c r="M78" i="4"/>
  <c r="M21" i="4"/>
  <c r="L53" i="4"/>
  <c r="M53" i="4"/>
  <c r="L32" i="4"/>
  <c r="M32" i="4" s="1"/>
  <c r="L51" i="4"/>
  <c r="M51" i="4" s="1"/>
  <c r="L80" i="4"/>
  <c r="M80" i="4" s="1"/>
  <c r="L96" i="4"/>
  <c r="M96" i="4" s="1"/>
  <c r="M77" i="4"/>
  <c r="M86" i="4"/>
  <c r="L36" i="4"/>
  <c r="M36" i="4" s="1"/>
  <c r="M11" i="4"/>
  <c r="M20" i="4"/>
  <c r="M42" i="4"/>
  <c r="M64" i="4"/>
  <c r="L71" i="4"/>
  <c r="M71" i="4" s="1"/>
  <c r="M9" i="4"/>
  <c r="M12" i="4"/>
  <c r="L109" i="4"/>
  <c r="M109" i="4" s="1"/>
  <c r="M107" i="4"/>
  <c r="M101" i="4"/>
  <c r="M88" i="4"/>
  <c r="L87" i="4"/>
  <c r="M87" i="4" s="1"/>
  <c r="M72" i="4"/>
  <c r="M68" i="4"/>
  <c r="M66" i="4"/>
  <c r="M52" i="4"/>
  <c r="M43" i="4"/>
  <c r="M18" i="4"/>
  <c r="M10" i="4"/>
  <c r="L50" i="4"/>
  <c r="M50" i="4" s="1"/>
  <c r="L58" i="4"/>
  <c r="M58" i="4" s="1"/>
  <c r="L70" i="4"/>
  <c r="M70" i="4" s="1"/>
  <c r="L75" i="4"/>
  <c r="M75" i="4" s="1"/>
  <c r="L100" i="4"/>
  <c r="M100" i="4" s="1"/>
  <c r="L7" i="4"/>
  <c r="M7" i="4" s="1"/>
  <c r="L35" i="4"/>
  <c r="M35" i="4" s="1"/>
  <c r="L37" i="4"/>
  <c r="M37" i="4" s="1"/>
  <c r="L40" i="4"/>
  <c r="M40" i="4" s="1"/>
  <c r="L45" i="4"/>
  <c r="M45" i="4" s="1"/>
  <c r="L8" i="4"/>
  <c r="M8" i="4" s="1"/>
  <c r="L33" i="4"/>
  <c r="M33" i="4" s="1"/>
  <c r="L38" i="4"/>
  <c r="M38" i="4" s="1"/>
  <c r="L48" i="4"/>
  <c r="M48" i="4" s="1"/>
  <c r="L84" i="4"/>
  <c r="M84" i="4" s="1"/>
  <c r="L103" i="4"/>
  <c r="M103" i="4" s="1"/>
  <c r="L29" i="4"/>
  <c r="M29" i="4" s="1"/>
  <c r="L31" i="4"/>
  <c r="M31" i="4" s="1"/>
  <c r="L49" i="4"/>
  <c r="M49" i="4"/>
  <c r="L61" i="4"/>
  <c r="M61" i="4" s="1"/>
  <c r="L67" i="4"/>
  <c r="M67" i="4" s="1"/>
  <c r="L74" i="4"/>
  <c r="M74" i="4" s="1"/>
  <c r="M6" i="4"/>
  <c r="M23" i="4"/>
  <c r="M69" i="4"/>
  <c r="M89" i="4"/>
  <c r="M15" i="4"/>
  <c r="M102" i="4"/>
  <c r="L47" i="4"/>
  <c r="M47" i="4" s="1"/>
  <c r="M54" i="4"/>
  <c r="M24" i="4"/>
  <c r="M26" i="4"/>
  <c r="M27" i="4"/>
  <c r="M28" i="4"/>
  <c r="M30" i="4"/>
  <c r="M55" i="4"/>
  <c r="M56" i="4"/>
  <c r="M57" i="4"/>
  <c r="M73" i="4"/>
  <c r="M83" i="4"/>
  <c r="M90" i="4"/>
  <c r="M91" i="4"/>
  <c r="M92" i="4"/>
  <c r="M93" i="4"/>
  <c r="M94" i="4"/>
  <c r="M44" i="4"/>
  <c r="M13" i="4"/>
  <c r="M82" i="4"/>
  <c r="M6" i="5" l="1"/>
  <c r="M7" i="5" s="1"/>
  <c r="M113" i="4"/>
  <c r="L113" i="4"/>
</calcChain>
</file>

<file path=xl/sharedStrings.xml><?xml version="1.0" encoding="utf-8"?>
<sst xmlns="http://schemas.openxmlformats.org/spreadsheetml/2006/main" count="341" uniqueCount="150">
  <si>
    <t>OR Lublin</t>
  </si>
  <si>
    <t>PT Radzyń</t>
  </si>
  <si>
    <t>PT Chełm</t>
  </si>
  <si>
    <t>PT Biłgoraj</t>
  </si>
  <si>
    <t>Gumka ołówkowa , biała, w ruchomej kartonowej osłonie, dokładnie wyciera nie naruszając struktury papieru, wymiary minimalne 31,5x19,5x9,5mm-każda zapakowana w foliowym opakowaniu.</t>
  </si>
  <si>
    <t>Klej biurowy w tubie</t>
  </si>
  <si>
    <t>Książka korespondencyjna w oprawie introligatorskiej, A4, 96 kartek</t>
  </si>
  <si>
    <t>Skoroszyt tekturowy A4, biały z wąsem aktowym i blaszką, miejsce na opis</t>
  </si>
  <si>
    <t xml:space="preserve">Teczka do podpisu licząca 1-31s., </t>
  </si>
  <si>
    <t>Wkłady do długopisu- (typ popularny)- zwykłe krótkie</t>
  </si>
  <si>
    <t>Wkłady do długopisu- (typ popularny)- zwykłe długie</t>
  </si>
  <si>
    <t>Zakreślacz typu Stabilo Boss</t>
  </si>
  <si>
    <t>Zeszyt 16 kart. A5, miękka oprawa, gramatura 70g/m2, w kratę</t>
  </si>
  <si>
    <t>Blok mak.  format A4, w kratę, 100 kartkowy, sklejany od góry, papier dobrej jakości</t>
  </si>
  <si>
    <t>Blok mak.  format A5, w kratę, 100 kartkowy,sklejany od góry, papier dobrej jakości</t>
  </si>
  <si>
    <t>Flamaster biurowy czarny</t>
  </si>
  <si>
    <t>Flamaster biurowy czerwony</t>
  </si>
  <si>
    <t>Folia do laminowania, format A4</t>
  </si>
  <si>
    <t>Zszywacz biurowy 24/6, posiadający gumowe dodatki przeciw działające ślizganiu się w ręce, metalowy mechanizm zszywający, zszywający jednorazowo min. 25 kartek</t>
  </si>
  <si>
    <t>Wkłady żelowe *12 sztuk w opakowaniu, czarny</t>
  </si>
  <si>
    <t>Linijka 30cm, odporna na odkształcenia, z nieścieralną podziałką</t>
  </si>
  <si>
    <t>Linijka 20cm odporna na odkształcenia, z nieścieralną podziałką</t>
  </si>
  <si>
    <t>Skoroszyt z zawieszką, format A4, z białego kartonu z wąsem, miejscem na opis, mechanizm zawieszkowy umożliwiający wpięcie do segregatora</t>
  </si>
  <si>
    <t>Kaseta WEKTOR IR 40T (LP-203TS)</t>
  </si>
  <si>
    <t>Długopis żelowy czarny/niebieski typu Uni -ball UM 100, przeźroczysta obudowa, skuwka z klipsem</t>
  </si>
  <si>
    <t>Ołówek lakierowany, twardość HB, odporność grafitu na łamanie i pękanie</t>
  </si>
  <si>
    <t>Wkłady żelowe *12 sztuk w opakowaniu,niebieski</t>
  </si>
  <si>
    <t>Wkłady żelowe *12 sztuk w opakowaniu, czerwony</t>
  </si>
  <si>
    <t>szt.</t>
  </si>
  <si>
    <t>opak.</t>
  </si>
  <si>
    <t>bloczek</t>
  </si>
  <si>
    <t>Spinacze duże, 50mm, okrągłe, niklowane, wysoka jakość 100 sztuk w opakowaniu</t>
  </si>
  <si>
    <t>dużych pudełek</t>
  </si>
  <si>
    <t>Długopis automatyczny typu Zenith, z wymiennym wkładem, kolor tuszu niebieski, włączany górnym przyciskiem, obudowa z wysokiej jakości tworzywa sztucznego, klips i wykończenie chromowane</t>
  </si>
  <si>
    <t>Karteczki samoprzylepne do notatek 76x76 mm bl. 450 kart.</t>
  </si>
  <si>
    <t>Karton archiwizacyjny 83701BL wym. w cm (26,5x9,5x34,0)</t>
  </si>
  <si>
    <t>Koszulka na dokumenty, format A-4, wykonana z polipropylenu, posiadająca wzmocnioną perforację brzegu umożliwiającą trwałe przechowywanie zawartości w segregatorze,100 sztuk w opakowaniu</t>
  </si>
  <si>
    <t>Koszulka A5 wykonana z polipropylenu, posiadająca wzmocnioną perforację brzegu umożliwiającą trwałe przechowywanie zawartości w segregatorze,100 sztuk w opakowaniu</t>
  </si>
  <si>
    <t>Przekładka do segregatora A4 *10 sztuk w opakowaniu</t>
  </si>
  <si>
    <t>Rolka do maszyn liczących *10 sztuk w opakowaniu, offsetowa, 57 mm x 30 m, 60g/m2</t>
  </si>
  <si>
    <t>Skoroszyt z tworzywa/plastikowy/, format A4, z wąsem, dwustronnie zapisywalny pasek brzegowy, grubość wypełnienia 2cm, tylna okładka kolorowa a przednia przeźroczysta  *10 sztuk w opakowaniu</t>
  </si>
  <si>
    <t xml:space="preserve">Spinacze małe, 28mm, niklowane, wysoka jakość, 100 sztuk w opakowaniu </t>
  </si>
  <si>
    <t xml:space="preserve">Zszywki 24/6 ocynkowane, zszywają min. 20 kartek, wysoka jakość i trwałość, duże pudełko zawierające 10 sztuk małych pudełek w każdym po 1000 sztuk </t>
  </si>
  <si>
    <t>Pinezki *50 sztuk w opakowaniu</t>
  </si>
  <si>
    <t>Sznurek jutowy do akt, 10 dag.</t>
  </si>
  <si>
    <t>Wkład do długopisu Pilot  *12 sztuk w opakowaniu, (kolor czarny, czerwony i niebieski)</t>
  </si>
  <si>
    <t>Zeszyt 32 kart. miękka oprawa, gramatura 70g/m2 A5, w kratę</t>
  </si>
  <si>
    <t>Zeszyt akademicki A4, sztywna oprawa 96 kartek, gramatura 70g/m2, w kratę szyty</t>
  </si>
  <si>
    <t>Zszywki miedziane zszywają min. 20 kartek, wysoka jakość i trwałość, duże pudełko zawierające 10 sztuk małych pudełek w każdym po 1000 sztuk.</t>
  </si>
  <si>
    <t>Teczka kartonowa miękka, lakierowana z gumką</t>
  </si>
  <si>
    <t>Wałeczek barwiący IR-40T do kalkulatorów z drukarką dwukolorową. Kolor: czerwono - czarny.</t>
  </si>
  <si>
    <t>Zszywki  23/10</t>
  </si>
  <si>
    <t>op.</t>
  </si>
  <si>
    <t>Taśma klejąca bezbarwna o dużej sile przylegania do papieru, wykonana z polipropylenu i pokryta emulsyjnym klejem akrylowym, wymiary 19mmx33m</t>
  </si>
  <si>
    <t>Temperówka pojedyńcza metalowa</t>
  </si>
  <si>
    <t>Zeszyt, brulion A5 96 katek w kratkę, twarda oprawa</t>
  </si>
  <si>
    <t>Zszywacz metalowy na &gt;150 kartek, głębokość zszywania 69mm, system ładowania zszywek od góry</t>
  </si>
  <si>
    <t>Zeszyt 60 kart. A5 miękka oprawa, gramatura 70g/m2,w kratę</t>
  </si>
  <si>
    <t>Nóż do kopert</t>
  </si>
  <si>
    <t>Okładki foliowe do bindowania A4</t>
  </si>
  <si>
    <t>Okładki skóropodobne do bindowania A4</t>
  </si>
  <si>
    <t xml:space="preserve">Zakładki indeksujące 45x15x5 (karteczki samoprzylepne) </t>
  </si>
  <si>
    <t>Zeszyt (brulion) A4  192 kartk. w kratkę szyty twarda oprawa</t>
  </si>
  <si>
    <t>Grzbiet do bindowania plastikowy A4 10mm (100 sztuk)</t>
  </si>
  <si>
    <t>Grzbiet do bindowania plastikowy A4 12mm (100 sztuk)</t>
  </si>
  <si>
    <t>Grzbiet do bindowania plastikowy A4 6mm (100 sztuk)</t>
  </si>
  <si>
    <t>Grzbiet do bindowania plastikowy A4 8mm (100 sztuk)</t>
  </si>
  <si>
    <t>Grzbiet do bindowania plastikowy A4 14mm (100 sztuk)</t>
  </si>
  <si>
    <t>Grzbiet do bindowania plastikowy A4 16mm (100 sztuk)</t>
  </si>
  <si>
    <t>Grzbiet do bindowania plastikowy A4 22mm (100 sztuk)</t>
  </si>
  <si>
    <t>Grzbiet do bindowania plastikowy A4 38mm (100 sztuk)</t>
  </si>
  <si>
    <t>Tusz niebieski  do stempli ręcznych i samotuszujących, z gumową i polimerową płytką stemplującą, bezolejowy, poj. 25ml</t>
  </si>
  <si>
    <t>Poduszka do tuszu, niebieski wkład, do każdego rodzaju stempli, obudowa metalowa z obramowaniem w kolorze tuszu z uchwytem ułatwiającym otwieranie wym.:110 mm x 70 mm</t>
  </si>
  <si>
    <t>Klipy do akt (metalowe) rozmiar - 25mm po 12 szt. w opak.</t>
  </si>
  <si>
    <t>Klipy do akt (metalowe) rozmiar - 41mm po 12 szt. w opak.</t>
  </si>
  <si>
    <t>Brulion A5 192K, twarda oprawa</t>
  </si>
  <si>
    <t>Marker parmanentny (niezmywalny) NO380 ścięta końcówka, grubość lini pisania 1,0 -4,5mm czerwony</t>
  </si>
  <si>
    <t>Wkład tuszujący czarny, niebieski trodat 4912</t>
  </si>
  <si>
    <t>Wkład tuszujący czarny, niebieski trodat 4911</t>
  </si>
  <si>
    <t>Wkład tuszujący czarny, niebieski trodat 5460</t>
  </si>
  <si>
    <t>Wkład tuszujący czarny, niebieski trodat do datownika mini- dater S120</t>
  </si>
  <si>
    <t>Wkład tuszujący czarny, niebieski trodat 4913</t>
  </si>
  <si>
    <t xml:space="preserve">Gumki Krzyżowe -średnica 100mm, szer. 11mm, grubość 1mm, opak. -1kg </t>
  </si>
  <si>
    <t>Teczka -pudełko z gumką, utwardzona, pokryta ekologiczną folią, wymiar A4</t>
  </si>
  <si>
    <t>nożyczki duże uniwersalne 250 mm</t>
  </si>
  <si>
    <t xml:space="preserve">szt. </t>
  </si>
  <si>
    <t>gumki recepturki 1 kg 75 mm 1,5x1,5 mm</t>
  </si>
  <si>
    <t>pióro kulkowe uni SXN217 niebieskie, czarne, czerwone</t>
  </si>
  <si>
    <t>wkłady do pióra kulkowego SXN217 niebieskie, czarne, czerwone</t>
  </si>
  <si>
    <t>Półka na dokumenty,wykonana z wytrzymałego plastiku. Półki mogą być łączone w pionie lub pod skosem</t>
  </si>
  <si>
    <t>Rozszywacz uniwersalny metalowy, z plastikową obudową. Przeznaczony do zszywek: #24/6, #26/6, #10</t>
  </si>
  <si>
    <t>miejsca dostawy</t>
  </si>
  <si>
    <t>lp</t>
  </si>
  <si>
    <t>nazwa</t>
  </si>
  <si>
    <t>SUMA</t>
  </si>
  <si>
    <t>cena jednostkowa netto w zł</t>
  </si>
  <si>
    <t>razem</t>
  </si>
  <si>
    <t xml:space="preserve"> stawka VAT</t>
  </si>
  <si>
    <t xml:space="preserve"> wartość VAT</t>
  </si>
  <si>
    <t>wartość netto</t>
  </si>
  <si>
    <t>wartość brutto</t>
  </si>
  <si>
    <t>jm</t>
  </si>
  <si>
    <t xml:space="preserve">ryza </t>
  </si>
  <si>
    <t>klej w sztyfcie typu Amos 22g</t>
  </si>
  <si>
    <t>ryza</t>
  </si>
  <si>
    <t>Papier satynowy A4 160g 250 sztuk  w ryzie</t>
  </si>
  <si>
    <t>opak</t>
  </si>
  <si>
    <t>szt</t>
  </si>
  <si>
    <t>tasma klejąca bezbrawna do pakowania kartonów, pokryta emulsyjnym klejem akrylowym, wytrzymała na zerwanie, wymiary 50 mm x 49 m</t>
  </si>
  <si>
    <t>OR Lublin i 11 PT</t>
  </si>
  <si>
    <t>PT Chełm, Krasnystaw Włodawa</t>
  </si>
  <si>
    <t xml:space="preserve">PT Radzyń Podlaski            Biała Pod., Łuków, Parczew </t>
  </si>
  <si>
    <t>PT Biłgoraj, Tomaszów Lubelski Hrubieszów Zamość</t>
  </si>
  <si>
    <t>Dane oferowanego papieru kserograficznego</t>
  </si>
  <si>
    <t>Parametry oferowanego papieru</t>
  </si>
  <si>
    <t>opak.                (100 szt.)</t>
  </si>
  <si>
    <t>opak.                    (100 szt.)</t>
  </si>
  <si>
    <t>Teczka wiązana  format A4, z białej tektury, miejsce na opis, trzy wewnętrzne klapy zabezpieczające dokumenty przed wypadaniem *50 sztuk w opakowaniu</t>
  </si>
  <si>
    <t>teczka wiązana bezkwasowa, 300 g/m, certyfikaty: ISO 9706, PAT, wymiary: 320x250x35 mm</t>
  </si>
  <si>
    <t>taśma do kalkulatora czerwono-czarna 5 szt.w opak.</t>
  </si>
  <si>
    <t>xxxxxxxxxxxxxxxxxxx</t>
  </si>
  <si>
    <t>Etykiety uniwersalne samoprzylepne, opak. 100 arkuszy, 16 etykiet na arkuszu</t>
  </si>
  <si>
    <t>Nazwa producenta oraz numer katalogowy oferowanego papieru</t>
  </si>
  <si>
    <t>Nazwa Producenta , model oferowanego artykułu lub numer katalogowy</t>
  </si>
  <si>
    <t>klasa:………………... gramatura:……g/m2         białość CIE:…………. ryza: ………...arkuszy wilgotność: ………………………………….      nieprzeźroczystość: ………………………………..        grubość: ………………………………..</t>
  </si>
  <si>
    <t xml:space="preserve">Cienkopis czarny, niebieski typu stabilo, linia pisania 0,4mm, odporny na wysychanie tuszu </t>
  </si>
  <si>
    <t xml:space="preserve">Cienkopis zielony  typu stabilo, linia pisania 0,4mm, odporny na wysychanie tuszu </t>
  </si>
  <si>
    <t xml:space="preserve">Cienkopis czerwony  typu stabilo, linia pisania 0,4mm, odporny na wysychanie tuszu </t>
  </si>
  <si>
    <t>Nożyczki biurowe typu Laco, ze stali nierdzewnej, ergonomiczna rączka z odpornego na pękanie tworzywa, długość ostrza minimum 15,5cm</t>
  </si>
  <si>
    <t>Segregator A4 50mm typu Esselte, karton pokryty polipropylenem z wymienną dwustronną etykietą na grzbiecie, okuty otwór na palec umożliwiający wygodne zdejmowanie segregatora z półki z mechanizmem dźwigowym, kieszonka na wymienną etykietę</t>
  </si>
  <si>
    <t>Segregator A4 75mm typu Esselte  z mechanizmem dźwigowym,karton pokryty polipropylenem z wymienną dwustronną etykietą na grzbiecie, okuty otwór na palec umożliwiający wygodne zdejmowanie segregatora z półki, kieszonka na wymienną etykietę</t>
  </si>
  <si>
    <t>Zszywki 23/13 do dużego zszywacza *1000 sztuk w opakowaniu, charakteryzujące się dużą twardością</t>
  </si>
  <si>
    <t>Datownik typu COLOP z wkładką czarną, niebieską, wysokość cyfr 4 mm, wersja ISO-mały/ mini - dater S120, rozmiar odbicia 19x4 mm, kolor obudowy niebieski</t>
  </si>
  <si>
    <t xml:space="preserve">Marker permanentny grubość linii pisania: 0,8-1,2mm, do użytku na wszystkich powierzchniach szorstkich i gładkich, odporny na ścieranie oraz na działanie światła i wody, kolor czarny </t>
  </si>
  <si>
    <t>Długopis automatyczny z wymiennym wkładem żelowym, typu Pilot, obudowa przeźroczysta z klipsem</t>
  </si>
  <si>
    <t>Wkłady do długopisu typu Zenith metalowe, kolor niebieski, grubość końcówki 0,8 mm, grubość linii pisania  0,5-0,7 mm</t>
  </si>
  <si>
    <t>Wkłady do długopisu typu Zenith metalowe, kolor czarny,grubość końcówki 0,8 mm, grubość linii pisania 0,5-0,7 mm</t>
  </si>
  <si>
    <t>Papier ksero biały format A4 do drukarek atramentowych i laserowych i urządzeń xero,                     po 500 arkuszy w ryzie, klasa B+,                                        gramatura 80 +/- 2 (g/m2) lub 80 +/-3 (g/m2),                                                  białość minimum 155 według skali białości CIE, wilgotność 3,5-5%,                                  nieprzeźroczystość min 92%,                                               grubość minimum 105 (µm)</t>
  </si>
  <si>
    <t>Dziurkacz biurowy wyposażony w metalowe ramię, metalową podstawę, wykończenia z tworzyw sztucznych, dziurkujący jednorazowo do 20 kartek, posiadający wskaźnik środka strony</t>
  </si>
  <si>
    <t>Dziurkacz biurowy wyposażony w metalowe ramię, metalową podstawę, wykończenia z tworzyw sztucznych, dziurkujący jednorazowo do 64 kartek, posiadający wskaźnik środka strony</t>
  </si>
  <si>
    <t>Długopis na biurko, na sprężynce, przyklejany, stojący lub leżący (kolor czarny i niebieski)</t>
  </si>
  <si>
    <t>zwilżacz do palców 20 ml</t>
  </si>
  <si>
    <t>pojemnik na dokumenty, karton, ścięty A4, wykonany z trójwarstwowej tektury falistej o grubości 390g</t>
  </si>
  <si>
    <t xml:space="preserve">………………………….……………………………………………        
(podpisy i pieczęcie osoby lub osób  uprawnionych do reprezentowania wykonawcy)         
</t>
  </si>
  <si>
    <t xml:space="preserve">……………………………………………………………………………..                                                                      (podpisy i pieczęcie osoby lub osób  uprawnionych do reprezentowania wykonawcy) </t>
  </si>
  <si>
    <t>Formularz cenowy - część pierwsza zamówienia</t>
  </si>
  <si>
    <t>Formularz cenowy - część druga zamówienia</t>
  </si>
  <si>
    <t>Wąsy metalowe - blaszki o długości 17cm * 1000 w opakowaniu</t>
  </si>
  <si>
    <t xml:space="preserve">op. małych </t>
  </si>
  <si>
    <t>rolka termiczna 57mm/100mb, 6 sztuk w opakowaniu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</si>
</sst>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20" x14ac:knownFonts="1">
    <font>
      <sz val="10"/>
      <name val="Arial CE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.5"/>
      <color indexed="8"/>
      <name val="Calibri"/>
      <family val="2"/>
      <charset val="238"/>
    </font>
    <font>
      <b/>
      <sz val="10.5"/>
      <name val="Calibri"/>
      <family val="2"/>
      <charset val="238"/>
    </font>
    <font>
      <sz val="9.5"/>
      <name val="Calibri"/>
      <family val="2"/>
      <charset val="238"/>
    </font>
    <font>
      <sz val="9.5"/>
      <color indexed="8"/>
      <name val="Calibri"/>
      <family val="2"/>
      <charset val="238"/>
    </font>
    <font>
      <b/>
      <sz val="9"/>
      <name val="Calibri"/>
      <family val="2"/>
      <charset val="238"/>
    </font>
    <font>
      <sz val="7.5"/>
      <name val="Arial CE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0.5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.5"/>
      <color theme="1"/>
      <name val="Calibri"/>
      <family val="2"/>
      <charset val="238"/>
    </font>
    <font>
      <sz val="7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16" fillId="2" borderId="2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wrapText="1"/>
    </xf>
    <xf numFmtId="9" fontId="15" fillId="0" borderId="1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right"/>
    </xf>
    <xf numFmtId="3" fontId="7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0" fontId="17" fillId="0" borderId="0" xfId="0" applyFont="1" applyAlignment="1">
      <alignment horizontal="left"/>
    </xf>
    <xf numFmtId="0" fontId="14" fillId="4" borderId="2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2" fillId="0" borderId="4" xfId="0" applyFont="1" applyBorder="1" applyAlignment="1">
      <alignment horizontal="left" vertical="center" wrapText="1"/>
    </xf>
    <xf numFmtId="0" fontId="0" fillId="0" borderId="6" xfId="0" applyBorder="1" applyAlignment="1"/>
    <xf numFmtId="0" fontId="0" fillId="0" borderId="5" xfId="0" applyBorder="1" applyAlignment="1"/>
    <xf numFmtId="0" fontId="14" fillId="6" borderId="4" xfId="0" applyFont="1" applyFill="1" applyBorder="1" applyAlignment="1"/>
    <xf numFmtId="0" fontId="18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"/>
  <sheetViews>
    <sheetView tabSelected="1" zoomScaleNormal="100" zoomScalePageLayoutView="98" workbookViewId="0">
      <selection activeCell="T114" sqref="T114"/>
    </sheetView>
  </sheetViews>
  <sheetFormatPr defaultRowHeight="14.25" x14ac:dyDescent="0.25"/>
  <cols>
    <col min="1" max="1" width="4" style="8" bestFit="1" customWidth="1"/>
    <col min="2" max="2" width="5.140625" style="8" customWidth="1"/>
    <col min="3" max="3" width="5.7109375" style="8" customWidth="1"/>
    <col min="4" max="4" width="5.28515625" style="8" customWidth="1"/>
    <col min="5" max="5" width="6.140625" style="8" customWidth="1"/>
    <col min="6" max="6" width="9.42578125" style="8" customWidth="1"/>
    <col min="7" max="7" width="9.28515625" style="8" customWidth="1"/>
    <col min="8" max="8" width="42.28515625" style="8" customWidth="1"/>
    <col min="9" max="9" width="9.7109375" style="8" customWidth="1"/>
    <col min="10" max="10" width="5.5703125" style="8" customWidth="1"/>
    <col min="11" max="11" width="13.140625" style="8" customWidth="1"/>
    <col min="12" max="12" width="11.5703125" style="8" customWidth="1"/>
    <col min="13" max="13" width="12.5703125" style="8" customWidth="1"/>
    <col min="14" max="14" width="18.5703125" style="8" customWidth="1"/>
    <col min="15" max="16384" width="9.140625" style="8"/>
  </cols>
  <sheetData>
    <row r="1" spans="1:14" x14ac:dyDescent="0.25">
      <c r="B1" s="45" t="s">
        <v>145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ht="6.75" customHeight="1" x14ac:dyDescent="0.25"/>
    <row r="3" spans="1:14" s="7" customFormat="1" ht="14.25" customHeight="1" x14ac:dyDescent="0.2">
      <c r="A3" s="51" t="s">
        <v>92</v>
      </c>
      <c r="B3" s="70" t="s">
        <v>91</v>
      </c>
      <c r="C3" s="71"/>
      <c r="D3" s="71"/>
      <c r="E3" s="72"/>
      <c r="F3" s="49" t="s">
        <v>101</v>
      </c>
      <c r="G3" s="68" t="s">
        <v>96</v>
      </c>
      <c r="H3" s="49" t="s">
        <v>93</v>
      </c>
      <c r="I3" s="49" t="s">
        <v>95</v>
      </c>
      <c r="J3" s="49" t="s">
        <v>97</v>
      </c>
      <c r="K3" s="49" t="s">
        <v>99</v>
      </c>
      <c r="L3" s="49" t="s">
        <v>98</v>
      </c>
      <c r="M3" s="49" t="s">
        <v>100</v>
      </c>
      <c r="N3" s="64" t="s">
        <v>123</v>
      </c>
    </row>
    <row r="4" spans="1:14" s="7" customFormat="1" ht="27.75" customHeight="1" x14ac:dyDescent="0.2">
      <c r="A4" s="52"/>
      <c r="B4" s="27" t="s">
        <v>0</v>
      </c>
      <c r="C4" s="27" t="s">
        <v>1</v>
      </c>
      <c r="D4" s="27" t="s">
        <v>2</v>
      </c>
      <c r="E4" s="27" t="s">
        <v>3</v>
      </c>
      <c r="F4" s="50"/>
      <c r="G4" s="69"/>
      <c r="H4" s="50"/>
      <c r="I4" s="50"/>
      <c r="J4" s="50"/>
      <c r="K4" s="50"/>
      <c r="L4" s="50"/>
      <c r="M4" s="50"/>
      <c r="N4" s="65"/>
    </row>
    <row r="5" spans="1:14" x14ac:dyDescent="0.25">
      <c r="A5" s="28">
        <v>1</v>
      </c>
      <c r="B5" s="46">
        <v>2</v>
      </c>
      <c r="C5" s="47"/>
      <c r="D5" s="47"/>
      <c r="E5" s="47"/>
      <c r="F5" s="47"/>
      <c r="G5" s="48"/>
      <c r="H5" s="29">
        <v>3</v>
      </c>
      <c r="I5" s="29">
        <v>4</v>
      </c>
      <c r="J5" s="29">
        <v>5</v>
      </c>
      <c r="K5" s="30">
        <v>6</v>
      </c>
      <c r="L5" s="30">
        <v>7</v>
      </c>
      <c r="M5" s="30">
        <v>8</v>
      </c>
      <c r="N5" s="31">
        <v>9</v>
      </c>
    </row>
    <row r="6" spans="1:14" ht="25.5" x14ac:dyDescent="0.25">
      <c r="A6" s="19">
        <v>1</v>
      </c>
      <c r="B6" s="1">
        <v>350</v>
      </c>
      <c r="C6" s="1">
        <v>100</v>
      </c>
      <c r="D6" s="1">
        <v>0</v>
      </c>
      <c r="E6" s="1">
        <v>100</v>
      </c>
      <c r="F6" s="9" t="s">
        <v>28</v>
      </c>
      <c r="G6" s="25">
        <f t="shared" ref="G6:G23" si="0">SUM(B6:E6)</f>
        <v>550</v>
      </c>
      <c r="H6" s="11" t="s">
        <v>13</v>
      </c>
      <c r="I6" s="22"/>
      <c r="J6" s="20">
        <v>0.23</v>
      </c>
      <c r="K6" s="23">
        <f>I6*G6</f>
        <v>0</v>
      </c>
      <c r="L6" s="23">
        <f>J6*K6</f>
        <v>0</v>
      </c>
      <c r="M6" s="23">
        <f>K6+L6</f>
        <v>0</v>
      </c>
      <c r="N6" s="36" t="s">
        <v>120</v>
      </c>
    </row>
    <row r="7" spans="1:14" ht="25.5" x14ac:dyDescent="0.25">
      <c r="A7" s="19">
        <v>2</v>
      </c>
      <c r="B7" s="1">
        <v>350</v>
      </c>
      <c r="C7" s="1">
        <v>120</v>
      </c>
      <c r="D7" s="1">
        <v>120</v>
      </c>
      <c r="E7" s="1">
        <v>120</v>
      </c>
      <c r="F7" s="9" t="s">
        <v>28</v>
      </c>
      <c r="G7" s="25">
        <f t="shared" si="0"/>
        <v>710</v>
      </c>
      <c r="H7" s="11" t="s">
        <v>14</v>
      </c>
      <c r="I7" s="22"/>
      <c r="J7" s="20">
        <v>0.23</v>
      </c>
      <c r="K7" s="23">
        <f>I7*G7</f>
        <v>0</v>
      </c>
      <c r="L7" s="23">
        <f>J7*K7</f>
        <v>0</v>
      </c>
      <c r="M7" s="23">
        <f>K7+L7</f>
        <v>0</v>
      </c>
      <c r="N7" s="36" t="s">
        <v>120</v>
      </c>
    </row>
    <row r="8" spans="1:14" ht="25.5" x14ac:dyDescent="0.25">
      <c r="A8" s="19">
        <v>3</v>
      </c>
      <c r="B8" s="1">
        <v>500</v>
      </c>
      <c r="C8" s="1">
        <v>200</v>
      </c>
      <c r="D8" s="1">
        <v>80</v>
      </c>
      <c r="E8" s="1">
        <v>120</v>
      </c>
      <c r="F8" s="9" t="s">
        <v>28</v>
      </c>
      <c r="G8" s="25">
        <f t="shared" si="0"/>
        <v>900</v>
      </c>
      <c r="H8" s="11" t="s">
        <v>125</v>
      </c>
      <c r="I8" s="22"/>
      <c r="J8" s="20">
        <v>0.23</v>
      </c>
      <c r="K8" s="23">
        <f t="shared" ref="K8:K54" si="1">I8*G8</f>
        <v>0</v>
      </c>
      <c r="L8" s="23">
        <f t="shared" ref="L8:L54" si="2">J8*K8</f>
        <v>0</v>
      </c>
      <c r="M8" s="23">
        <f t="shared" ref="M8:M54" si="3">K8+L8</f>
        <v>0</v>
      </c>
      <c r="N8" s="40" t="s">
        <v>120</v>
      </c>
    </row>
    <row r="9" spans="1:14" ht="25.5" x14ac:dyDescent="0.25">
      <c r="A9" s="19">
        <v>4</v>
      </c>
      <c r="B9" s="1">
        <v>500</v>
      </c>
      <c r="C9" s="1">
        <v>50</v>
      </c>
      <c r="D9" s="1">
        <v>80</v>
      </c>
      <c r="E9" s="1">
        <v>50</v>
      </c>
      <c r="F9" s="9" t="s">
        <v>28</v>
      </c>
      <c r="G9" s="25">
        <f t="shared" si="0"/>
        <v>680</v>
      </c>
      <c r="H9" s="11" t="s">
        <v>127</v>
      </c>
      <c r="I9" s="22"/>
      <c r="J9" s="20">
        <v>0.23</v>
      </c>
      <c r="K9" s="23">
        <f t="shared" si="1"/>
        <v>0</v>
      </c>
      <c r="L9" s="23">
        <f t="shared" si="2"/>
        <v>0</v>
      </c>
      <c r="M9" s="23">
        <f t="shared" si="3"/>
        <v>0</v>
      </c>
      <c r="N9" s="40" t="s">
        <v>120</v>
      </c>
    </row>
    <row r="10" spans="1:14" ht="25.5" x14ac:dyDescent="0.25">
      <c r="A10" s="19">
        <v>5</v>
      </c>
      <c r="B10" s="1">
        <v>200</v>
      </c>
      <c r="C10" s="1">
        <v>20</v>
      </c>
      <c r="D10" s="1">
        <v>80</v>
      </c>
      <c r="E10" s="1">
        <v>50</v>
      </c>
      <c r="F10" s="9" t="s">
        <v>28</v>
      </c>
      <c r="G10" s="25">
        <f t="shared" si="0"/>
        <v>350</v>
      </c>
      <c r="H10" s="11" t="s">
        <v>126</v>
      </c>
      <c r="I10" s="22"/>
      <c r="J10" s="20">
        <v>0.23</v>
      </c>
      <c r="K10" s="23">
        <f t="shared" si="1"/>
        <v>0</v>
      </c>
      <c r="L10" s="23">
        <f t="shared" si="2"/>
        <v>0</v>
      </c>
      <c r="M10" s="23">
        <f t="shared" si="3"/>
        <v>0</v>
      </c>
      <c r="N10" s="40" t="s">
        <v>120</v>
      </c>
    </row>
    <row r="11" spans="1:14" ht="51" x14ac:dyDescent="0.25">
      <c r="A11" s="19">
        <v>6</v>
      </c>
      <c r="B11" s="1">
        <v>90</v>
      </c>
      <c r="C11" s="1">
        <v>40</v>
      </c>
      <c r="D11" s="1">
        <v>30</v>
      </c>
      <c r="E11" s="1">
        <v>40</v>
      </c>
      <c r="F11" s="9" t="s">
        <v>28</v>
      </c>
      <c r="G11" s="25">
        <f t="shared" si="0"/>
        <v>200</v>
      </c>
      <c r="H11" s="43" t="s">
        <v>132</v>
      </c>
      <c r="I11" s="22"/>
      <c r="J11" s="20">
        <v>0.23</v>
      </c>
      <c r="K11" s="23">
        <f t="shared" si="1"/>
        <v>0</v>
      </c>
      <c r="L11" s="23">
        <f t="shared" si="2"/>
        <v>0</v>
      </c>
      <c r="M11" s="23">
        <f t="shared" si="3"/>
        <v>0</v>
      </c>
      <c r="N11" s="38"/>
    </row>
    <row r="12" spans="1:14" ht="51" x14ac:dyDescent="0.25">
      <c r="A12" s="19">
        <v>7</v>
      </c>
      <c r="B12" s="1">
        <v>400</v>
      </c>
      <c r="C12" s="1">
        <v>130</v>
      </c>
      <c r="D12" s="1">
        <v>80</v>
      </c>
      <c r="E12" s="1">
        <v>100</v>
      </c>
      <c r="F12" s="9" t="s">
        <v>28</v>
      </c>
      <c r="G12" s="25">
        <f t="shared" si="0"/>
        <v>710</v>
      </c>
      <c r="H12" s="11" t="s">
        <v>33</v>
      </c>
      <c r="I12" s="22"/>
      <c r="J12" s="20">
        <v>0.23</v>
      </c>
      <c r="K12" s="23">
        <f t="shared" si="1"/>
        <v>0</v>
      </c>
      <c r="L12" s="23">
        <f t="shared" si="2"/>
        <v>0</v>
      </c>
      <c r="M12" s="23">
        <f t="shared" si="3"/>
        <v>0</v>
      </c>
      <c r="N12" s="38"/>
    </row>
    <row r="13" spans="1:14" ht="38.25" x14ac:dyDescent="0.25">
      <c r="A13" s="19">
        <v>8</v>
      </c>
      <c r="B13" s="1">
        <v>60</v>
      </c>
      <c r="C13" s="1">
        <v>20</v>
      </c>
      <c r="D13" s="1">
        <v>85</v>
      </c>
      <c r="E13" s="1">
        <v>0</v>
      </c>
      <c r="F13" s="9" t="s">
        <v>28</v>
      </c>
      <c r="G13" s="25">
        <f t="shared" si="0"/>
        <v>165</v>
      </c>
      <c r="H13" s="11" t="s">
        <v>134</v>
      </c>
      <c r="I13" s="22"/>
      <c r="J13" s="20">
        <v>0.23</v>
      </c>
      <c r="K13" s="23">
        <f t="shared" si="1"/>
        <v>0</v>
      </c>
      <c r="L13" s="23">
        <f t="shared" si="2"/>
        <v>0</v>
      </c>
      <c r="M13" s="23">
        <f t="shared" si="3"/>
        <v>0</v>
      </c>
      <c r="N13" s="41"/>
    </row>
    <row r="14" spans="1:14" ht="25.5" x14ac:dyDescent="0.25">
      <c r="A14" s="19">
        <v>9</v>
      </c>
      <c r="B14" s="1">
        <v>50</v>
      </c>
      <c r="C14" s="1">
        <v>20</v>
      </c>
      <c r="D14" s="1">
        <v>0</v>
      </c>
      <c r="E14" s="1">
        <v>20</v>
      </c>
      <c r="F14" s="9" t="s">
        <v>28</v>
      </c>
      <c r="G14" s="25">
        <f t="shared" si="0"/>
        <v>90</v>
      </c>
      <c r="H14" s="11" t="s">
        <v>24</v>
      </c>
      <c r="I14" s="22"/>
      <c r="J14" s="20">
        <v>0.23</v>
      </c>
      <c r="K14" s="23">
        <f t="shared" si="1"/>
        <v>0</v>
      </c>
      <c r="L14" s="23">
        <f t="shared" si="2"/>
        <v>0</v>
      </c>
      <c r="M14" s="23">
        <f t="shared" si="3"/>
        <v>0</v>
      </c>
      <c r="N14" s="41"/>
    </row>
    <row r="15" spans="1:14" ht="25.5" x14ac:dyDescent="0.25">
      <c r="A15" s="19">
        <v>10</v>
      </c>
      <c r="B15" s="1">
        <v>100</v>
      </c>
      <c r="C15" s="1">
        <v>50</v>
      </c>
      <c r="D15" s="1">
        <v>50</v>
      </c>
      <c r="E15" s="1">
        <v>20</v>
      </c>
      <c r="F15" s="9" t="s">
        <v>28</v>
      </c>
      <c r="G15" s="25">
        <f t="shared" si="0"/>
        <v>220</v>
      </c>
      <c r="H15" s="11" t="s">
        <v>140</v>
      </c>
      <c r="I15" s="22"/>
      <c r="J15" s="20">
        <v>0.23</v>
      </c>
      <c r="K15" s="23">
        <f t="shared" si="1"/>
        <v>0</v>
      </c>
      <c r="L15" s="23">
        <f t="shared" si="2"/>
        <v>0</v>
      </c>
      <c r="M15" s="23">
        <f t="shared" si="3"/>
        <v>0</v>
      </c>
      <c r="N15" s="36" t="s">
        <v>120</v>
      </c>
    </row>
    <row r="16" spans="1:14" ht="51" customHeight="1" x14ac:dyDescent="0.25">
      <c r="A16" s="37">
        <v>11</v>
      </c>
      <c r="B16" s="1">
        <v>60</v>
      </c>
      <c r="C16" s="1">
        <v>15</v>
      </c>
      <c r="D16" s="1">
        <v>10</v>
      </c>
      <c r="E16" s="1">
        <v>15</v>
      </c>
      <c r="F16" s="9" t="s">
        <v>28</v>
      </c>
      <c r="G16" s="25">
        <f t="shared" si="0"/>
        <v>100</v>
      </c>
      <c r="H16" s="11" t="s">
        <v>138</v>
      </c>
      <c r="I16" s="22"/>
      <c r="J16" s="20">
        <v>0.23</v>
      </c>
      <c r="K16" s="23">
        <f t="shared" si="1"/>
        <v>0</v>
      </c>
      <c r="L16" s="23">
        <f t="shared" si="2"/>
        <v>0</v>
      </c>
      <c r="M16" s="23">
        <f t="shared" si="3"/>
        <v>0</v>
      </c>
      <c r="N16" s="36" t="s">
        <v>120</v>
      </c>
    </row>
    <row r="17" spans="1:14" ht="51" customHeight="1" x14ac:dyDescent="0.25">
      <c r="A17" s="37">
        <v>12</v>
      </c>
      <c r="B17" s="1">
        <v>2</v>
      </c>
      <c r="C17" s="1">
        <v>2</v>
      </c>
      <c r="D17" s="1">
        <v>2</v>
      </c>
      <c r="E17" s="1">
        <v>2</v>
      </c>
      <c r="F17" s="9" t="s">
        <v>28</v>
      </c>
      <c r="G17" s="25">
        <f t="shared" si="0"/>
        <v>8</v>
      </c>
      <c r="H17" s="11" t="s">
        <v>139</v>
      </c>
      <c r="I17" s="22"/>
      <c r="J17" s="20">
        <v>0.23</v>
      </c>
      <c r="K17" s="23">
        <f t="shared" si="1"/>
        <v>0</v>
      </c>
      <c r="L17" s="23">
        <f t="shared" si="2"/>
        <v>0</v>
      </c>
      <c r="M17" s="23">
        <f t="shared" si="3"/>
        <v>0</v>
      </c>
      <c r="N17" s="36" t="s">
        <v>120</v>
      </c>
    </row>
    <row r="18" spans="1:14" ht="14.25" customHeight="1" x14ac:dyDescent="0.25">
      <c r="A18" s="37">
        <v>13</v>
      </c>
      <c r="B18" s="1">
        <v>50</v>
      </c>
      <c r="C18" s="1">
        <v>30</v>
      </c>
      <c r="D18" s="1">
        <v>20</v>
      </c>
      <c r="E18" s="1">
        <v>30</v>
      </c>
      <c r="F18" s="9" t="s">
        <v>28</v>
      </c>
      <c r="G18" s="25">
        <f t="shared" si="0"/>
        <v>130</v>
      </c>
      <c r="H18" s="11" t="s">
        <v>15</v>
      </c>
      <c r="I18" s="22"/>
      <c r="J18" s="20">
        <v>0.23</v>
      </c>
      <c r="K18" s="23">
        <f t="shared" si="1"/>
        <v>0</v>
      </c>
      <c r="L18" s="23">
        <f t="shared" si="2"/>
        <v>0</v>
      </c>
      <c r="M18" s="23">
        <f t="shared" si="3"/>
        <v>0</v>
      </c>
      <c r="N18" s="36" t="s">
        <v>120</v>
      </c>
    </row>
    <row r="19" spans="1:14" ht="14.25" customHeight="1" x14ac:dyDescent="0.25">
      <c r="A19" s="37">
        <v>14</v>
      </c>
      <c r="B19" s="1">
        <v>50</v>
      </c>
      <c r="C19" s="1">
        <v>30</v>
      </c>
      <c r="D19" s="1">
        <v>20</v>
      </c>
      <c r="E19" s="1">
        <v>30</v>
      </c>
      <c r="F19" s="9" t="s">
        <v>28</v>
      </c>
      <c r="G19" s="25">
        <f t="shared" si="0"/>
        <v>130</v>
      </c>
      <c r="H19" s="11" t="s">
        <v>16</v>
      </c>
      <c r="I19" s="22"/>
      <c r="J19" s="20">
        <v>0.23</v>
      </c>
      <c r="K19" s="23">
        <f t="shared" si="1"/>
        <v>0</v>
      </c>
      <c r="L19" s="23">
        <f t="shared" si="2"/>
        <v>0</v>
      </c>
      <c r="M19" s="23">
        <f t="shared" si="3"/>
        <v>0</v>
      </c>
      <c r="N19" s="36" t="s">
        <v>120</v>
      </c>
    </row>
    <row r="20" spans="1:14" ht="14.25" customHeight="1" x14ac:dyDescent="0.25">
      <c r="A20" s="37">
        <v>15</v>
      </c>
      <c r="B20" s="1">
        <v>10</v>
      </c>
      <c r="C20" s="1">
        <v>0</v>
      </c>
      <c r="D20" s="1">
        <v>0</v>
      </c>
      <c r="E20" s="1">
        <v>0</v>
      </c>
      <c r="F20" s="9" t="s">
        <v>29</v>
      </c>
      <c r="G20" s="25">
        <f t="shared" si="0"/>
        <v>10</v>
      </c>
      <c r="H20" s="11" t="s">
        <v>17</v>
      </c>
      <c r="I20" s="22"/>
      <c r="J20" s="20">
        <v>0.23</v>
      </c>
      <c r="K20" s="23">
        <f t="shared" si="1"/>
        <v>0</v>
      </c>
      <c r="L20" s="23">
        <f t="shared" si="2"/>
        <v>0</v>
      </c>
      <c r="M20" s="23">
        <f t="shared" si="3"/>
        <v>0</v>
      </c>
      <c r="N20" s="36" t="s">
        <v>120</v>
      </c>
    </row>
    <row r="21" spans="1:14" ht="63.75" customHeight="1" x14ac:dyDescent="0.25">
      <c r="A21" s="37">
        <v>16</v>
      </c>
      <c r="B21" s="1">
        <v>100</v>
      </c>
      <c r="C21" s="1">
        <v>50</v>
      </c>
      <c r="D21" s="1">
        <v>50</v>
      </c>
      <c r="E21" s="1">
        <v>50</v>
      </c>
      <c r="F21" s="9" t="s">
        <v>28</v>
      </c>
      <c r="G21" s="25">
        <f t="shared" si="0"/>
        <v>250</v>
      </c>
      <c r="H21" s="11" t="s">
        <v>4</v>
      </c>
      <c r="I21" s="22"/>
      <c r="J21" s="20">
        <v>0.23</v>
      </c>
      <c r="K21" s="23">
        <f t="shared" si="1"/>
        <v>0</v>
      </c>
      <c r="L21" s="23">
        <f t="shared" si="2"/>
        <v>0</v>
      </c>
      <c r="M21" s="23">
        <f t="shared" si="3"/>
        <v>0</v>
      </c>
      <c r="N21" s="36" t="s">
        <v>120</v>
      </c>
    </row>
    <row r="22" spans="1:14" ht="25.5" customHeight="1" x14ac:dyDescent="0.25">
      <c r="A22" s="37">
        <v>17</v>
      </c>
      <c r="B22" s="1">
        <v>50</v>
      </c>
      <c r="C22" s="1">
        <v>20</v>
      </c>
      <c r="D22" s="1">
        <v>20</v>
      </c>
      <c r="E22" s="1">
        <v>20</v>
      </c>
      <c r="F22" s="9" t="s">
        <v>30</v>
      </c>
      <c r="G22" s="25">
        <f t="shared" si="0"/>
        <v>110</v>
      </c>
      <c r="H22" s="11" t="s">
        <v>34</v>
      </c>
      <c r="I22" s="22"/>
      <c r="J22" s="20">
        <v>0.23</v>
      </c>
      <c r="K22" s="23">
        <f t="shared" si="1"/>
        <v>0</v>
      </c>
      <c r="L22" s="23">
        <f t="shared" si="2"/>
        <v>0</v>
      </c>
      <c r="M22" s="23">
        <f t="shared" si="3"/>
        <v>0</v>
      </c>
      <c r="N22" s="36" t="s">
        <v>120</v>
      </c>
    </row>
    <row r="23" spans="1:14" ht="17.25" customHeight="1" x14ac:dyDescent="0.25">
      <c r="A23" s="19">
        <v>18</v>
      </c>
      <c r="B23" s="1">
        <v>3</v>
      </c>
      <c r="C23" s="1">
        <v>0</v>
      </c>
      <c r="D23" s="1">
        <v>0</v>
      </c>
      <c r="E23" s="1">
        <v>0</v>
      </c>
      <c r="F23" s="9" t="s">
        <v>104</v>
      </c>
      <c r="G23" s="25">
        <f t="shared" si="0"/>
        <v>3</v>
      </c>
      <c r="H23" s="11" t="s">
        <v>105</v>
      </c>
      <c r="I23" s="22"/>
      <c r="J23" s="20">
        <v>0.23</v>
      </c>
      <c r="K23" s="23">
        <f t="shared" si="1"/>
        <v>0</v>
      </c>
      <c r="L23" s="23">
        <f t="shared" si="2"/>
        <v>0</v>
      </c>
      <c r="M23" s="23">
        <f t="shared" si="3"/>
        <v>0</v>
      </c>
      <c r="N23" s="36" t="s">
        <v>120</v>
      </c>
    </row>
    <row r="24" spans="1:14" ht="25.5" x14ac:dyDescent="0.25">
      <c r="A24" s="37">
        <v>19</v>
      </c>
      <c r="B24" s="1">
        <v>0</v>
      </c>
      <c r="C24" s="1">
        <v>200</v>
      </c>
      <c r="D24" s="1">
        <v>50</v>
      </c>
      <c r="E24" s="1">
        <v>0</v>
      </c>
      <c r="F24" s="9" t="s">
        <v>28</v>
      </c>
      <c r="G24" s="25">
        <f t="shared" ref="G24:G29" si="4">SUM(B24:E24)</f>
        <v>250</v>
      </c>
      <c r="H24" s="11" t="s">
        <v>35</v>
      </c>
      <c r="I24" s="22"/>
      <c r="J24" s="20">
        <v>0.23</v>
      </c>
      <c r="K24" s="23">
        <f t="shared" si="1"/>
        <v>0</v>
      </c>
      <c r="L24" s="23">
        <f t="shared" si="2"/>
        <v>0</v>
      </c>
      <c r="M24" s="23">
        <f t="shared" si="3"/>
        <v>0</v>
      </c>
      <c r="N24" s="36" t="s">
        <v>120</v>
      </c>
    </row>
    <row r="25" spans="1:14" ht="25.5" x14ac:dyDescent="0.25">
      <c r="A25" s="37">
        <v>20</v>
      </c>
      <c r="B25" s="1">
        <v>200</v>
      </c>
      <c r="C25" s="1">
        <v>0</v>
      </c>
      <c r="D25" s="1">
        <v>0</v>
      </c>
      <c r="E25" s="1">
        <v>0</v>
      </c>
      <c r="F25" s="9" t="s">
        <v>28</v>
      </c>
      <c r="G25" s="25">
        <f t="shared" si="4"/>
        <v>200</v>
      </c>
      <c r="H25" s="11" t="s">
        <v>118</v>
      </c>
      <c r="I25" s="22"/>
      <c r="J25" s="20">
        <v>0.23</v>
      </c>
      <c r="K25" s="23">
        <f t="shared" si="1"/>
        <v>0</v>
      </c>
      <c r="L25" s="23">
        <f t="shared" si="2"/>
        <v>0</v>
      </c>
      <c r="M25" s="23">
        <f t="shared" si="3"/>
        <v>0</v>
      </c>
      <c r="N25" s="36"/>
    </row>
    <row r="26" spans="1:14" x14ac:dyDescent="0.25">
      <c r="A26" s="19">
        <v>21</v>
      </c>
      <c r="B26" s="1">
        <v>50</v>
      </c>
      <c r="C26" s="1">
        <v>20</v>
      </c>
      <c r="D26" s="1">
        <v>20</v>
      </c>
      <c r="E26" s="1">
        <v>100</v>
      </c>
      <c r="F26" s="9" t="s">
        <v>28</v>
      </c>
      <c r="G26" s="25">
        <f t="shared" si="4"/>
        <v>190</v>
      </c>
      <c r="H26" s="11" t="s">
        <v>5</v>
      </c>
      <c r="I26" s="22"/>
      <c r="J26" s="20">
        <v>0.23</v>
      </c>
      <c r="K26" s="23">
        <f t="shared" si="1"/>
        <v>0</v>
      </c>
      <c r="L26" s="23">
        <f t="shared" si="2"/>
        <v>0</v>
      </c>
      <c r="M26" s="23">
        <f t="shared" si="3"/>
        <v>0</v>
      </c>
      <c r="N26" s="36" t="s">
        <v>120</v>
      </c>
    </row>
    <row r="27" spans="1:14" ht="51.75" customHeight="1" x14ac:dyDescent="0.25">
      <c r="A27" s="37">
        <v>22</v>
      </c>
      <c r="B27" s="1">
        <v>100</v>
      </c>
      <c r="C27" s="1">
        <v>15</v>
      </c>
      <c r="D27" s="1">
        <v>15</v>
      </c>
      <c r="E27" s="1">
        <v>3</v>
      </c>
      <c r="F27" s="9" t="s">
        <v>29</v>
      </c>
      <c r="G27" s="25">
        <f t="shared" si="4"/>
        <v>133</v>
      </c>
      <c r="H27" s="11" t="s">
        <v>36</v>
      </c>
      <c r="I27" s="22"/>
      <c r="J27" s="20">
        <v>0.23</v>
      </c>
      <c r="K27" s="23">
        <f t="shared" si="1"/>
        <v>0</v>
      </c>
      <c r="L27" s="23">
        <f t="shared" si="2"/>
        <v>0</v>
      </c>
      <c r="M27" s="23">
        <f t="shared" si="3"/>
        <v>0</v>
      </c>
      <c r="N27" s="36" t="s">
        <v>120</v>
      </c>
    </row>
    <row r="28" spans="1:14" ht="51" x14ac:dyDescent="0.25">
      <c r="A28" s="37">
        <v>23</v>
      </c>
      <c r="B28" s="1">
        <v>2</v>
      </c>
      <c r="C28" s="1">
        <v>0</v>
      </c>
      <c r="D28" s="1">
        <v>0</v>
      </c>
      <c r="E28" s="1">
        <v>0</v>
      </c>
      <c r="F28" s="9" t="s">
        <v>29</v>
      </c>
      <c r="G28" s="25">
        <f t="shared" si="4"/>
        <v>2</v>
      </c>
      <c r="H28" s="11" t="s">
        <v>37</v>
      </c>
      <c r="I28" s="22"/>
      <c r="J28" s="20">
        <v>0.23</v>
      </c>
      <c r="K28" s="23">
        <f t="shared" si="1"/>
        <v>0</v>
      </c>
      <c r="L28" s="23">
        <f t="shared" si="2"/>
        <v>0</v>
      </c>
      <c r="M28" s="23">
        <f t="shared" si="3"/>
        <v>0</v>
      </c>
      <c r="N28" s="36" t="s">
        <v>120</v>
      </c>
    </row>
    <row r="29" spans="1:14" ht="25.5" x14ac:dyDescent="0.25">
      <c r="A29" s="37">
        <v>24</v>
      </c>
      <c r="B29" s="1">
        <v>20</v>
      </c>
      <c r="C29" s="1">
        <v>5</v>
      </c>
      <c r="D29" s="1">
        <v>0</v>
      </c>
      <c r="E29" s="1">
        <v>5</v>
      </c>
      <c r="F29" s="9" t="s">
        <v>28</v>
      </c>
      <c r="G29" s="25">
        <f t="shared" si="4"/>
        <v>30</v>
      </c>
      <c r="H29" s="11" t="s">
        <v>6</v>
      </c>
      <c r="I29" s="22"/>
      <c r="J29" s="20">
        <v>0.23</v>
      </c>
      <c r="K29" s="23">
        <f t="shared" si="1"/>
        <v>0</v>
      </c>
      <c r="L29" s="23">
        <f t="shared" si="2"/>
        <v>0</v>
      </c>
      <c r="M29" s="23">
        <f t="shared" si="3"/>
        <v>0</v>
      </c>
      <c r="N29" s="36" t="s">
        <v>120</v>
      </c>
    </row>
    <row r="30" spans="1:14" x14ac:dyDescent="0.25">
      <c r="A30" s="19">
        <v>25</v>
      </c>
      <c r="B30" s="1">
        <v>0</v>
      </c>
      <c r="C30" s="1">
        <v>0</v>
      </c>
      <c r="D30" s="1">
        <v>50</v>
      </c>
      <c r="E30" s="1">
        <v>10</v>
      </c>
      <c r="F30" s="9" t="s">
        <v>28</v>
      </c>
      <c r="G30" s="25">
        <f t="shared" ref="G30:G52" si="5">SUM(B30:E30)</f>
        <v>60</v>
      </c>
      <c r="H30" s="11" t="s">
        <v>23</v>
      </c>
      <c r="I30" s="22"/>
      <c r="J30" s="20">
        <v>0.23</v>
      </c>
      <c r="K30" s="23">
        <f t="shared" si="1"/>
        <v>0</v>
      </c>
      <c r="L30" s="23">
        <f t="shared" si="2"/>
        <v>0</v>
      </c>
      <c r="M30" s="23">
        <f t="shared" si="3"/>
        <v>0</v>
      </c>
      <c r="N30" s="36"/>
    </row>
    <row r="31" spans="1:14" ht="25.5" x14ac:dyDescent="0.25">
      <c r="A31" s="19">
        <v>26</v>
      </c>
      <c r="B31" s="1">
        <v>10</v>
      </c>
      <c r="C31" s="1">
        <v>10</v>
      </c>
      <c r="D31" s="1">
        <v>5</v>
      </c>
      <c r="E31" s="1">
        <v>5</v>
      </c>
      <c r="F31" s="9" t="s">
        <v>28</v>
      </c>
      <c r="G31" s="25">
        <f t="shared" si="5"/>
        <v>30</v>
      </c>
      <c r="H31" s="11" t="s">
        <v>20</v>
      </c>
      <c r="I31" s="22"/>
      <c r="J31" s="20">
        <v>0.23</v>
      </c>
      <c r="K31" s="23">
        <f t="shared" si="1"/>
        <v>0</v>
      </c>
      <c r="L31" s="23">
        <f t="shared" si="2"/>
        <v>0</v>
      </c>
      <c r="M31" s="23">
        <f t="shared" si="3"/>
        <v>0</v>
      </c>
      <c r="N31" s="36" t="s">
        <v>120</v>
      </c>
    </row>
    <row r="32" spans="1:14" ht="25.5" x14ac:dyDescent="0.25">
      <c r="A32" s="37">
        <v>27</v>
      </c>
      <c r="B32" s="1">
        <v>50</v>
      </c>
      <c r="C32" s="1">
        <v>10</v>
      </c>
      <c r="D32" s="1">
        <v>20</v>
      </c>
      <c r="E32" s="1">
        <v>20</v>
      </c>
      <c r="F32" s="9" t="s">
        <v>28</v>
      </c>
      <c r="G32" s="25">
        <f t="shared" si="5"/>
        <v>100</v>
      </c>
      <c r="H32" s="11" t="s">
        <v>21</v>
      </c>
      <c r="I32" s="22"/>
      <c r="J32" s="20">
        <v>0.23</v>
      </c>
      <c r="K32" s="23">
        <f t="shared" si="1"/>
        <v>0</v>
      </c>
      <c r="L32" s="23">
        <f t="shared" si="2"/>
        <v>0</v>
      </c>
      <c r="M32" s="23">
        <f t="shared" si="3"/>
        <v>0</v>
      </c>
      <c r="N32" s="36" t="s">
        <v>120</v>
      </c>
    </row>
    <row r="33" spans="1:14" ht="54.75" customHeight="1" x14ac:dyDescent="0.25">
      <c r="A33" s="37">
        <v>28</v>
      </c>
      <c r="B33" s="1">
        <v>250</v>
      </c>
      <c r="C33" s="1">
        <v>50</v>
      </c>
      <c r="D33" s="1">
        <v>50</v>
      </c>
      <c r="E33" s="1">
        <v>100</v>
      </c>
      <c r="F33" s="9" t="s">
        <v>28</v>
      </c>
      <c r="G33" s="25">
        <f t="shared" si="5"/>
        <v>450</v>
      </c>
      <c r="H33" s="11" t="s">
        <v>133</v>
      </c>
      <c r="I33" s="22"/>
      <c r="J33" s="20">
        <v>0.23</v>
      </c>
      <c r="K33" s="23">
        <f t="shared" si="1"/>
        <v>0</v>
      </c>
      <c r="L33" s="23">
        <f t="shared" si="2"/>
        <v>0</v>
      </c>
      <c r="M33" s="23">
        <f t="shared" si="3"/>
        <v>0</v>
      </c>
      <c r="N33" s="38"/>
    </row>
    <row r="34" spans="1:14" ht="38.25" x14ac:dyDescent="0.25">
      <c r="A34" s="37">
        <v>29</v>
      </c>
      <c r="B34" s="1">
        <v>80</v>
      </c>
      <c r="C34" s="1">
        <v>50</v>
      </c>
      <c r="D34" s="1">
        <v>30</v>
      </c>
      <c r="E34" s="1">
        <v>40</v>
      </c>
      <c r="F34" s="9" t="s">
        <v>28</v>
      </c>
      <c r="G34" s="25">
        <f t="shared" si="5"/>
        <v>200</v>
      </c>
      <c r="H34" s="11" t="s">
        <v>128</v>
      </c>
      <c r="I34" s="22"/>
      <c r="J34" s="20">
        <v>0.23</v>
      </c>
      <c r="K34" s="23">
        <f t="shared" si="1"/>
        <v>0</v>
      </c>
      <c r="L34" s="23">
        <f t="shared" si="2"/>
        <v>0</v>
      </c>
      <c r="M34" s="23">
        <f t="shared" si="3"/>
        <v>0</v>
      </c>
      <c r="N34" s="38"/>
    </row>
    <row r="35" spans="1:14" ht="25.5" x14ac:dyDescent="0.25">
      <c r="A35" s="37">
        <v>30</v>
      </c>
      <c r="B35" s="1">
        <v>500</v>
      </c>
      <c r="C35" s="1">
        <v>50</v>
      </c>
      <c r="D35" s="1">
        <v>150</v>
      </c>
      <c r="E35" s="1">
        <v>150</v>
      </c>
      <c r="F35" s="9" t="s">
        <v>28</v>
      </c>
      <c r="G35" s="25">
        <f t="shared" si="5"/>
        <v>850</v>
      </c>
      <c r="H35" s="11" t="s">
        <v>25</v>
      </c>
      <c r="I35" s="22"/>
      <c r="J35" s="20">
        <v>0.23</v>
      </c>
      <c r="K35" s="23">
        <f t="shared" si="1"/>
        <v>0</v>
      </c>
      <c r="L35" s="23">
        <f t="shared" si="2"/>
        <v>0</v>
      </c>
      <c r="M35" s="23">
        <f t="shared" si="3"/>
        <v>0</v>
      </c>
      <c r="N35" s="36" t="s">
        <v>120</v>
      </c>
    </row>
    <row r="36" spans="1:14" ht="25.5" x14ac:dyDescent="0.25">
      <c r="A36" s="37">
        <v>31</v>
      </c>
      <c r="B36" s="1">
        <v>20</v>
      </c>
      <c r="C36" s="1">
        <v>10</v>
      </c>
      <c r="D36" s="1">
        <v>5</v>
      </c>
      <c r="E36" s="1">
        <v>0</v>
      </c>
      <c r="F36" s="9" t="s">
        <v>29</v>
      </c>
      <c r="G36" s="25">
        <f t="shared" si="5"/>
        <v>35</v>
      </c>
      <c r="H36" s="11" t="s">
        <v>38</v>
      </c>
      <c r="I36" s="22"/>
      <c r="J36" s="20">
        <v>0.23</v>
      </c>
      <c r="K36" s="23">
        <f t="shared" si="1"/>
        <v>0</v>
      </c>
      <c r="L36" s="23">
        <f t="shared" si="2"/>
        <v>0</v>
      </c>
      <c r="M36" s="23">
        <f t="shared" si="3"/>
        <v>0</v>
      </c>
      <c r="N36" s="36" t="s">
        <v>120</v>
      </c>
    </row>
    <row r="37" spans="1:14" ht="51" x14ac:dyDescent="0.25">
      <c r="A37" s="37">
        <v>32</v>
      </c>
      <c r="B37" s="2">
        <v>50</v>
      </c>
      <c r="C37" s="1">
        <v>20</v>
      </c>
      <c r="D37" s="2">
        <v>10</v>
      </c>
      <c r="E37" s="1">
        <v>10</v>
      </c>
      <c r="F37" s="9" t="s">
        <v>28</v>
      </c>
      <c r="G37" s="25">
        <f t="shared" si="5"/>
        <v>90</v>
      </c>
      <c r="H37" s="43" t="s">
        <v>72</v>
      </c>
      <c r="I37" s="22"/>
      <c r="J37" s="20">
        <v>0.23</v>
      </c>
      <c r="K37" s="23">
        <f t="shared" si="1"/>
        <v>0</v>
      </c>
      <c r="L37" s="23">
        <f t="shared" si="2"/>
        <v>0</v>
      </c>
      <c r="M37" s="23">
        <f t="shared" si="3"/>
        <v>0</v>
      </c>
      <c r="N37" s="36" t="s">
        <v>120</v>
      </c>
    </row>
    <row r="38" spans="1:14" ht="38.25" x14ac:dyDescent="0.25">
      <c r="A38" s="19">
        <v>33</v>
      </c>
      <c r="B38" s="1">
        <v>50</v>
      </c>
      <c r="C38" s="1">
        <v>20</v>
      </c>
      <c r="D38" s="1">
        <v>20</v>
      </c>
      <c r="E38" s="1">
        <v>20</v>
      </c>
      <c r="F38" s="9" t="s">
        <v>28</v>
      </c>
      <c r="G38" s="25">
        <f t="shared" si="5"/>
        <v>110</v>
      </c>
      <c r="H38" s="11" t="s">
        <v>89</v>
      </c>
      <c r="I38" s="22"/>
      <c r="J38" s="20">
        <v>0.23</v>
      </c>
      <c r="K38" s="23">
        <f t="shared" si="1"/>
        <v>0</v>
      </c>
      <c r="L38" s="23">
        <f t="shared" si="2"/>
        <v>0</v>
      </c>
      <c r="M38" s="23">
        <f t="shared" si="3"/>
        <v>0</v>
      </c>
      <c r="N38" s="36" t="s">
        <v>120</v>
      </c>
    </row>
    <row r="39" spans="1:14" x14ac:dyDescent="0.25">
      <c r="A39" s="19">
        <v>34</v>
      </c>
      <c r="B39" s="2">
        <v>2</v>
      </c>
      <c r="C39" s="1">
        <v>2</v>
      </c>
      <c r="D39" s="2">
        <v>2</v>
      </c>
      <c r="E39" s="1">
        <v>2</v>
      </c>
      <c r="F39" s="9" t="s">
        <v>29</v>
      </c>
      <c r="G39" s="25">
        <f t="shared" si="5"/>
        <v>8</v>
      </c>
      <c r="H39" s="11" t="s">
        <v>43</v>
      </c>
      <c r="I39" s="22"/>
      <c r="J39" s="20">
        <v>0.23</v>
      </c>
      <c r="K39" s="23">
        <f t="shared" si="1"/>
        <v>0</v>
      </c>
      <c r="L39" s="23">
        <f t="shared" si="2"/>
        <v>0</v>
      </c>
      <c r="M39" s="23">
        <f t="shared" si="3"/>
        <v>0</v>
      </c>
      <c r="N39" s="36" t="s">
        <v>120</v>
      </c>
    </row>
    <row r="40" spans="1:14" ht="25.5" x14ac:dyDescent="0.25">
      <c r="A40" s="19">
        <v>35</v>
      </c>
      <c r="B40" s="2">
        <v>100</v>
      </c>
      <c r="C40" s="1">
        <v>20</v>
      </c>
      <c r="D40" s="2">
        <v>30</v>
      </c>
      <c r="E40" s="1">
        <v>20</v>
      </c>
      <c r="F40" s="9" t="s">
        <v>29</v>
      </c>
      <c r="G40" s="25">
        <f t="shared" si="5"/>
        <v>170</v>
      </c>
      <c r="H40" s="11" t="s">
        <v>39</v>
      </c>
      <c r="I40" s="22"/>
      <c r="J40" s="20">
        <v>0.23</v>
      </c>
      <c r="K40" s="23">
        <f t="shared" si="1"/>
        <v>0</v>
      </c>
      <c r="L40" s="23">
        <f t="shared" si="2"/>
        <v>0</v>
      </c>
      <c r="M40" s="23">
        <f t="shared" si="3"/>
        <v>0</v>
      </c>
      <c r="N40" s="36" t="s">
        <v>120</v>
      </c>
    </row>
    <row r="41" spans="1:14" ht="38.25" x14ac:dyDescent="0.25">
      <c r="A41" s="19">
        <v>36</v>
      </c>
      <c r="B41" s="2">
        <v>20</v>
      </c>
      <c r="C41" s="1">
        <v>20</v>
      </c>
      <c r="D41" s="2">
        <v>20</v>
      </c>
      <c r="E41" s="1">
        <v>10</v>
      </c>
      <c r="F41" s="9" t="s">
        <v>28</v>
      </c>
      <c r="G41" s="25">
        <f t="shared" si="5"/>
        <v>70</v>
      </c>
      <c r="H41" s="11" t="s">
        <v>90</v>
      </c>
      <c r="I41" s="22"/>
      <c r="J41" s="20">
        <v>0.23</v>
      </c>
      <c r="K41" s="23">
        <f t="shared" si="1"/>
        <v>0</v>
      </c>
      <c r="L41" s="23">
        <f t="shared" si="2"/>
        <v>0</v>
      </c>
      <c r="M41" s="23">
        <f t="shared" si="3"/>
        <v>0</v>
      </c>
      <c r="N41" s="36" t="s">
        <v>120</v>
      </c>
    </row>
    <row r="42" spans="1:14" ht="76.5" x14ac:dyDescent="0.25">
      <c r="A42" s="37">
        <v>37</v>
      </c>
      <c r="B42" s="2">
        <v>100</v>
      </c>
      <c r="C42" s="1">
        <v>40</v>
      </c>
      <c r="D42" s="2">
        <v>60</v>
      </c>
      <c r="E42" s="1">
        <v>30</v>
      </c>
      <c r="F42" s="9" t="s">
        <v>28</v>
      </c>
      <c r="G42" s="25">
        <f t="shared" si="5"/>
        <v>230</v>
      </c>
      <c r="H42" s="11" t="s">
        <v>129</v>
      </c>
      <c r="I42" s="22"/>
      <c r="J42" s="20">
        <v>0.23</v>
      </c>
      <c r="K42" s="23">
        <f t="shared" si="1"/>
        <v>0</v>
      </c>
      <c r="L42" s="23">
        <f t="shared" si="2"/>
        <v>0</v>
      </c>
      <c r="M42" s="23">
        <f t="shared" si="3"/>
        <v>0</v>
      </c>
      <c r="N42" s="38"/>
    </row>
    <row r="43" spans="1:14" ht="76.5" x14ac:dyDescent="0.25">
      <c r="A43" s="37">
        <v>38</v>
      </c>
      <c r="B43" s="2">
        <v>400</v>
      </c>
      <c r="C43" s="1">
        <v>50</v>
      </c>
      <c r="D43" s="2">
        <v>80</v>
      </c>
      <c r="E43" s="1">
        <v>80</v>
      </c>
      <c r="F43" s="9" t="s">
        <v>28</v>
      </c>
      <c r="G43" s="25">
        <f t="shared" si="5"/>
        <v>610</v>
      </c>
      <c r="H43" s="11" t="s">
        <v>130</v>
      </c>
      <c r="I43" s="22"/>
      <c r="J43" s="20">
        <v>0.23</v>
      </c>
      <c r="K43" s="23">
        <f t="shared" si="1"/>
        <v>0</v>
      </c>
      <c r="L43" s="23">
        <f t="shared" si="2"/>
        <v>0</v>
      </c>
      <c r="M43" s="23">
        <f t="shared" si="3"/>
        <v>0</v>
      </c>
      <c r="N43" s="38"/>
    </row>
    <row r="44" spans="1:14" ht="25.5" x14ac:dyDescent="0.25">
      <c r="A44" s="37">
        <v>39</v>
      </c>
      <c r="B44" s="2">
        <v>500</v>
      </c>
      <c r="C44" s="1">
        <v>400</v>
      </c>
      <c r="D44" s="2">
        <v>200</v>
      </c>
      <c r="E44" s="1">
        <v>100</v>
      </c>
      <c r="F44" s="9" t="s">
        <v>28</v>
      </c>
      <c r="G44" s="25">
        <f t="shared" si="5"/>
        <v>1200</v>
      </c>
      <c r="H44" s="11" t="s">
        <v>7</v>
      </c>
      <c r="I44" s="22"/>
      <c r="J44" s="20">
        <v>0.23</v>
      </c>
      <c r="K44" s="23">
        <f t="shared" si="1"/>
        <v>0</v>
      </c>
      <c r="L44" s="23">
        <f t="shared" si="2"/>
        <v>0</v>
      </c>
      <c r="M44" s="23">
        <f t="shared" si="3"/>
        <v>0</v>
      </c>
      <c r="N44" s="36" t="s">
        <v>120</v>
      </c>
    </row>
    <row r="45" spans="1:14" ht="51" x14ac:dyDescent="0.25">
      <c r="A45" s="37">
        <v>40</v>
      </c>
      <c r="B45" s="2">
        <v>50</v>
      </c>
      <c r="C45" s="1">
        <v>100</v>
      </c>
      <c r="D45" s="2">
        <v>100</v>
      </c>
      <c r="E45" s="1">
        <v>20</v>
      </c>
      <c r="F45" s="9" t="s">
        <v>28</v>
      </c>
      <c r="G45" s="25">
        <f t="shared" si="5"/>
        <v>270</v>
      </c>
      <c r="H45" s="11" t="s">
        <v>22</v>
      </c>
      <c r="I45" s="22"/>
      <c r="J45" s="20">
        <v>0.23</v>
      </c>
      <c r="K45" s="23">
        <f t="shared" si="1"/>
        <v>0</v>
      </c>
      <c r="L45" s="23">
        <f t="shared" si="2"/>
        <v>0</v>
      </c>
      <c r="M45" s="23">
        <f t="shared" si="3"/>
        <v>0</v>
      </c>
      <c r="N45" s="36" t="s">
        <v>120</v>
      </c>
    </row>
    <row r="46" spans="1:14" ht="51" x14ac:dyDescent="0.25">
      <c r="A46" s="37">
        <v>41</v>
      </c>
      <c r="B46" s="2">
        <v>20</v>
      </c>
      <c r="C46" s="1">
        <v>10</v>
      </c>
      <c r="D46" s="2">
        <v>20</v>
      </c>
      <c r="E46" s="1">
        <v>20</v>
      </c>
      <c r="F46" s="9" t="s">
        <v>29</v>
      </c>
      <c r="G46" s="25">
        <f t="shared" si="5"/>
        <v>70</v>
      </c>
      <c r="H46" s="11" t="s">
        <v>40</v>
      </c>
      <c r="I46" s="22"/>
      <c r="J46" s="20">
        <v>0.23</v>
      </c>
      <c r="K46" s="23">
        <f t="shared" si="1"/>
        <v>0</v>
      </c>
      <c r="L46" s="23">
        <f t="shared" si="2"/>
        <v>0</v>
      </c>
      <c r="M46" s="23">
        <f t="shared" si="3"/>
        <v>0</v>
      </c>
      <c r="N46" s="36" t="s">
        <v>120</v>
      </c>
    </row>
    <row r="47" spans="1:14" ht="30" x14ac:dyDescent="0.25">
      <c r="A47" s="37">
        <v>42</v>
      </c>
      <c r="B47" s="1">
        <v>200</v>
      </c>
      <c r="C47" s="1">
        <v>60</v>
      </c>
      <c r="D47" s="2">
        <v>50</v>
      </c>
      <c r="E47" s="1">
        <v>50</v>
      </c>
      <c r="F47" s="15" t="s">
        <v>115</v>
      </c>
      <c r="G47" s="25">
        <f t="shared" si="5"/>
        <v>360</v>
      </c>
      <c r="H47" s="11" t="s">
        <v>31</v>
      </c>
      <c r="I47" s="22"/>
      <c r="J47" s="20">
        <v>0.23</v>
      </c>
      <c r="K47" s="23">
        <f t="shared" si="1"/>
        <v>0</v>
      </c>
      <c r="L47" s="23">
        <f t="shared" si="2"/>
        <v>0</v>
      </c>
      <c r="M47" s="23">
        <f t="shared" si="3"/>
        <v>0</v>
      </c>
      <c r="N47" s="36" t="s">
        <v>120</v>
      </c>
    </row>
    <row r="48" spans="1:14" ht="30" x14ac:dyDescent="0.25">
      <c r="A48" s="37">
        <v>43</v>
      </c>
      <c r="B48" s="1">
        <v>500</v>
      </c>
      <c r="C48" s="1">
        <v>200</v>
      </c>
      <c r="D48" s="2">
        <v>100</v>
      </c>
      <c r="E48" s="1">
        <v>120</v>
      </c>
      <c r="F48" s="15" t="s">
        <v>116</v>
      </c>
      <c r="G48" s="25">
        <f t="shared" si="5"/>
        <v>920</v>
      </c>
      <c r="H48" s="11" t="s">
        <v>41</v>
      </c>
      <c r="I48" s="22"/>
      <c r="J48" s="20">
        <v>0.23</v>
      </c>
      <c r="K48" s="23">
        <f t="shared" si="1"/>
        <v>0</v>
      </c>
      <c r="L48" s="23">
        <f t="shared" si="2"/>
        <v>0</v>
      </c>
      <c r="M48" s="23">
        <f t="shared" si="3"/>
        <v>0</v>
      </c>
      <c r="N48" s="36" t="s">
        <v>120</v>
      </c>
    </row>
    <row r="49" spans="1:14" x14ac:dyDescent="0.25">
      <c r="A49" s="37">
        <v>44</v>
      </c>
      <c r="B49" s="1">
        <v>100</v>
      </c>
      <c r="C49" s="1">
        <v>50</v>
      </c>
      <c r="D49" s="2">
        <v>50</v>
      </c>
      <c r="E49" s="1">
        <v>40</v>
      </c>
      <c r="F49" s="9" t="s">
        <v>28</v>
      </c>
      <c r="G49" s="25">
        <f t="shared" si="5"/>
        <v>240</v>
      </c>
      <c r="H49" s="11" t="s">
        <v>44</v>
      </c>
      <c r="I49" s="22"/>
      <c r="J49" s="20">
        <v>0.23</v>
      </c>
      <c r="K49" s="23">
        <f t="shared" si="1"/>
        <v>0</v>
      </c>
      <c r="L49" s="23">
        <f t="shared" si="2"/>
        <v>0</v>
      </c>
      <c r="M49" s="23">
        <f t="shared" si="3"/>
        <v>0</v>
      </c>
      <c r="N49" s="36" t="s">
        <v>120</v>
      </c>
    </row>
    <row r="50" spans="1:14" ht="51" x14ac:dyDescent="0.25">
      <c r="A50" s="37">
        <v>45</v>
      </c>
      <c r="B50" s="1">
        <v>100</v>
      </c>
      <c r="C50" s="1">
        <v>15</v>
      </c>
      <c r="D50" s="2">
        <v>15</v>
      </c>
      <c r="E50" s="1">
        <v>15</v>
      </c>
      <c r="F50" s="9" t="s">
        <v>28</v>
      </c>
      <c r="G50" s="25">
        <f t="shared" si="5"/>
        <v>145</v>
      </c>
      <c r="H50" s="43" t="s">
        <v>53</v>
      </c>
      <c r="I50" s="22"/>
      <c r="J50" s="20">
        <v>0.23</v>
      </c>
      <c r="K50" s="23">
        <f t="shared" si="1"/>
        <v>0</v>
      </c>
      <c r="L50" s="23">
        <f t="shared" si="2"/>
        <v>0</v>
      </c>
      <c r="M50" s="23">
        <f t="shared" si="3"/>
        <v>0</v>
      </c>
      <c r="N50" s="36" t="s">
        <v>120</v>
      </c>
    </row>
    <row r="51" spans="1:14" ht="25.5" x14ac:dyDescent="0.25">
      <c r="A51" s="19">
        <v>46</v>
      </c>
      <c r="B51" s="1">
        <v>20</v>
      </c>
      <c r="C51" s="1">
        <v>10</v>
      </c>
      <c r="D51" s="2">
        <v>0</v>
      </c>
      <c r="E51" s="1">
        <v>5</v>
      </c>
      <c r="F51" s="9" t="s">
        <v>106</v>
      </c>
      <c r="G51" s="25">
        <f t="shared" si="5"/>
        <v>35</v>
      </c>
      <c r="H51" s="43" t="s">
        <v>119</v>
      </c>
      <c r="I51" s="22"/>
      <c r="J51" s="20">
        <v>0.23</v>
      </c>
      <c r="K51" s="23">
        <f t="shared" si="1"/>
        <v>0</v>
      </c>
      <c r="L51" s="23">
        <f t="shared" si="2"/>
        <v>0</v>
      </c>
      <c r="M51" s="23">
        <f>K51+L51</f>
        <v>0</v>
      </c>
      <c r="N51" s="36" t="s">
        <v>120</v>
      </c>
    </row>
    <row r="52" spans="1:14" ht="37.5" customHeight="1" x14ac:dyDescent="0.25">
      <c r="A52" s="19">
        <v>47</v>
      </c>
      <c r="B52" s="1">
        <v>100</v>
      </c>
      <c r="C52" s="1">
        <v>10</v>
      </c>
      <c r="D52" s="2">
        <v>5</v>
      </c>
      <c r="E52" s="1">
        <v>20</v>
      </c>
      <c r="F52" s="9" t="s">
        <v>107</v>
      </c>
      <c r="G52" s="25">
        <f t="shared" si="5"/>
        <v>135</v>
      </c>
      <c r="H52" s="43" t="s">
        <v>108</v>
      </c>
      <c r="I52" s="22"/>
      <c r="J52" s="20">
        <v>0.23</v>
      </c>
      <c r="K52" s="23">
        <f t="shared" si="1"/>
        <v>0</v>
      </c>
      <c r="L52" s="23">
        <f t="shared" si="2"/>
        <v>0</v>
      </c>
      <c r="M52" s="23">
        <f>K52+L52</f>
        <v>0</v>
      </c>
      <c r="N52" s="36" t="s">
        <v>120</v>
      </c>
    </row>
    <row r="53" spans="1:14" ht="51" x14ac:dyDescent="0.25">
      <c r="A53" s="19">
        <v>48</v>
      </c>
      <c r="B53" s="1">
        <v>70</v>
      </c>
      <c r="C53" s="1">
        <v>20</v>
      </c>
      <c r="D53" s="2">
        <v>20</v>
      </c>
      <c r="E53" s="1">
        <v>4</v>
      </c>
      <c r="F53" s="9" t="s">
        <v>29</v>
      </c>
      <c r="G53" s="25">
        <f t="shared" ref="G53:G97" si="6">SUM(B53:E53)</f>
        <v>114</v>
      </c>
      <c r="H53" s="11" t="s">
        <v>117</v>
      </c>
      <c r="I53" s="22"/>
      <c r="J53" s="20">
        <v>0.23</v>
      </c>
      <c r="K53" s="23">
        <f t="shared" si="1"/>
        <v>0</v>
      </c>
      <c r="L53" s="23">
        <f t="shared" si="2"/>
        <v>0</v>
      </c>
      <c r="M53" s="23">
        <f t="shared" si="3"/>
        <v>0</v>
      </c>
      <c r="N53" s="36" t="s">
        <v>120</v>
      </c>
    </row>
    <row r="54" spans="1:14" x14ac:dyDescent="0.25">
      <c r="A54" s="19">
        <v>49</v>
      </c>
      <c r="B54" s="1">
        <v>2</v>
      </c>
      <c r="C54" s="1">
        <v>0</v>
      </c>
      <c r="D54" s="2">
        <v>0</v>
      </c>
      <c r="E54" s="1">
        <v>0</v>
      </c>
      <c r="F54" s="9" t="s">
        <v>28</v>
      </c>
      <c r="G54" s="25">
        <f t="shared" si="6"/>
        <v>2</v>
      </c>
      <c r="H54" s="11" t="s">
        <v>8</v>
      </c>
      <c r="I54" s="22"/>
      <c r="J54" s="20">
        <v>0.23</v>
      </c>
      <c r="K54" s="23">
        <f t="shared" si="1"/>
        <v>0</v>
      </c>
      <c r="L54" s="23">
        <f t="shared" si="2"/>
        <v>0</v>
      </c>
      <c r="M54" s="23">
        <f t="shared" si="3"/>
        <v>0</v>
      </c>
      <c r="N54" s="36" t="s">
        <v>120</v>
      </c>
    </row>
    <row r="55" spans="1:14" x14ac:dyDescent="0.25">
      <c r="A55" s="19">
        <v>50</v>
      </c>
      <c r="B55" s="1">
        <v>100</v>
      </c>
      <c r="C55" s="1">
        <v>0</v>
      </c>
      <c r="D55" s="1">
        <v>0</v>
      </c>
      <c r="E55" s="1">
        <v>0</v>
      </c>
      <c r="F55" s="9" t="s">
        <v>28</v>
      </c>
      <c r="G55" s="25">
        <f t="shared" si="6"/>
        <v>100</v>
      </c>
      <c r="H55" s="11" t="s">
        <v>49</v>
      </c>
      <c r="I55" s="22"/>
      <c r="J55" s="20">
        <v>0.23</v>
      </c>
      <c r="K55" s="23">
        <f t="shared" ref="K55:K112" si="7">I55*G55</f>
        <v>0</v>
      </c>
      <c r="L55" s="23">
        <f t="shared" ref="L55:L112" si="8">J55*K55</f>
        <v>0</v>
      </c>
      <c r="M55" s="23">
        <f t="shared" ref="M55:M112" si="9">K55+L55</f>
        <v>0</v>
      </c>
      <c r="N55" s="36" t="s">
        <v>120</v>
      </c>
    </row>
    <row r="56" spans="1:14" ht="38.25" x14ac:dyDescent="0.25">
      <c r="A56" s="19">
        <v>51</v>
      </c>
      <c r="B56" s="4">
        <v>100</v>
      </c>
      <c r="C56" s="4">
        <v>10</v>
      </c>
      <c r="D56" s="3">
        <v>10</v>
      </c>
      <c r="E56" s="4">
        <v>10</v>
      </c>
      <c r="F56" s="10" t="s">
        <v>28</v>
      </c>
      <c r="G56" s="26">
        <f t="shared" si="6"/>
        <v>130</v>
      </c>
      <c r="H56" s="43" t="s">
        <v>71</v>
      </c>
      <c r="I56" s="22"/>
      <c r="J56" s="20">
        <v>0.23</v>
      </c>
      <c r="K56" s="23">
        <f t="shared" si="7"/>
        <v>0</v>
      </c>
      <c r="L56" s="23">
        <f t="shared" si="8"/>
        <v>0</v>
      </c>
      <c r="M56" s="23">
        <f t="shared" si="9"/>
        <v>0</v>
      </c>
      <c r="N56" s="36" t="s">
        <v>120</v>
      </c>
    </row>
    <row r="57" spans="1:14" ht="26.25" x14ac:dyDescent="0.25">
      <c r="A57" s="19">
        <v>52</v>
      </c>
      <c r="B57" s="1">
        <v>100</v>
      </c>
      <c r="C57" s="1">
        <v>0</v>
      </c>
      <c r="D57" s="2">
        <v>0</v>
      </c>
      <c r="E57" s="1">
        <v>20</v>
      </c>
      <c r="F57" s="9" t="s">
        <v>28</v>
      </c>
      <c r="G57" s="25">
        <f t="shared" si="6"/>
        <v>120</v>
      </c>
      <c r="H57" s="44" t="s">
        <v>50</v>
      </c>
      <c r="I57" s="22"/>
      <c r="J57" s="20">
        <v>0.23</v>
      </c>
      <c r="K57" s="23">
        <f t="shared" si="7"/>
        <v>0</v>
      </c>
      <c r="L57" s="23">
        <f t="shared" si="8"/>
        <v>0</v>
      </c>
      <c r="M57" s="23">
        <f t="shared" si="9"/>
        <v>0</v>
      </c>
      <c r="N57" s="36" t="s">
        <v>120</v>
      </c>
    </row>
    <row r="58" spans="1:14" ht="25.5" x14ac:dyDescent="0.25">
      <c r="A58" s="37">
        <v>53</v>
      </c>
      <c r="B58" s="1">
        <v>8</v>
      </c>
      <c r="C58" s="1">
        <v>4</v>
      </c>
      <c r="D58" s="2">
        <v>8</v>
      </c>
      <c r="E58" s="1">
        <v>0</v>
      </c>
      <c r="F58" s="9" t="s">
        <v>29</v>
      </c>
      <c r="G58" s="25">
        <f t="shared" si="6"/>
        <v>20</v>
      </c>
      <c r="H58" s="11" t="s">
        <v>45</v>
      </c>
      <c r="I58" s="22"/>
      <c r="J58" s="20">
        <v>0.23</v>
      </c>
      <c r="K58" s="23">
        <f t="shared" si="7"/>
        <v>0</v>
      </c>
      <c r="L58" s="23">
        <f t="shared" si="8"/>
        <v>0</v>
      </c>
      <c r="M58" s="23">
        <f t="shared" si="9"/>
        <v>0</v>
      </c>
      <c r="N58" s="38"/>
    </row>
    <row r="59" spans="1:14" x14ac:dyDescent="0.25">
      <c r="A59" s="19">
        <v>54</v>
      </c>
      <c r="B59" s="1">
        <v>6</v>
      </c>
      <c r="C59" s="1">
        <v>1</v>
      </c>
      <c r="D59" s="2">
        <v>0</v>
      </c>
      <c r="E59" s="1">
        <v>4</v>
      </c>
      <c r="F59" s="9" t="s">
        <v>29</v>
      </c>
      <c r="G59" s="25">
        <f t="shared" si="6"/>
        <v>11</v>
      </c>
      <c r="H59" s="11" t="s">
        <v>19</v>
      </c>
      <c r="I59" s="22"/>
      <c r="J59" s="20">
        <v>0.23</v>
      </c>
      <c r="K59" s="23">
        <f t="shared" si="7"/>
        <v>0</v>
      </c>
      <c r="L59" s="23">
        <f t="shared" si="8"/>
        <v>0</v>
      </c>
      <c r="M59" s="23">
        <f t="shared" si="9"/>
        <v>0</v>
      </c>
      <c r="N59" s="36" t="s">
        <v>120</v>
      </c>
    </row>
    <row r="60" spans="1:14" x14ac:dyDescent="0.25">
      <c r="A60" s="19">
        <v>55</v>
      </c>
      <c r="B60" s="1">
        <v>6</v>
      </c>
      <c r="C60" s="1">
        <v>1</v>
      </c>
      <c r="D60" s="2">
        <v>0</v>
      </c>
      <c r="E60" s="1">
        <v>4</v>
      </c>
      <c r="F60" s="9" t="s">
        <v>29</v>
      </c>
      <c r="G60" s="25">
        <f t="shared" si="6"/>
        <v>11</v>
      </c>
      <c r="H60" s="11" t="s">
        <v>26</v>
      </c>
      <c r="I60" s="22"/>
      <c r="J60" s="20">
        <v>0.23</v>
      </c>
      <c r="K60" s="23">
        <f t="shared" si="7"/>
        <v>0</v>
      </c>
      <c r="L60" s="23">
        <f t="shared" si="8"/>
        <v>0</v>
      </c>
      <c r="M60" s="23">
        <f t="shared" si="9"/>
        <v>0</v>
      </c>
      <c r="N60" s="36" t="s">
        <v>120</v>
      </c>
    </row>
    <row r="61" spans="1:14" x14ac:dyDescent="0.25">
      <c r="A61" s="19">
        <v>56</v>
      </c>
      <c r="B61" s="1">
        <v>1</v>
      </c>
      <c r="C61" s="1">
        <v>0</v>
      </c>
      <c r="D61" s="2">
        <v>0</v>
      </c>
      <c r="E61" s="1">
        <v>1</v>
      </c>
      <c r="F61" s="9" t="s">
        <v>29</v>
      </c>
      <c r="G61" s="25">
        <f t="shared" si="6"/>
        <v>2</v>
      </c>
      <c r="H61" s="11" t="s">
        <v>27</v>
      </c>
      <c r="I61" s="22"/>
      <c r="J61" s="20">
        <v>0.23</v>
      </c>
      <c r="K61" s="23">
        <f t="shared" si="7"/>
        <v>0</v>
      </c>
      <c r="L61" s="23">
        <f t="shared" si="8"/>
        <v>0</v>
      </c>
      <c r="M61" s="23">
        <f t="shared" si="9"/>
        <v>0</v>
      </c>
      <c r="N61" s="36" t="s">
        <v>120</v>
      </c>
    </row>
    <row r="62" spans="1:14" ht="38.25" x14ac:dyDescent="0.25">
      <c r="A62" s="19">
        <v>57</v>
      </c>
      <c r="B62" s="1">
        <v>1000</v>
      </c>
      <c r="C62" s="1">
        <v>280</v>
      </c>
      <c r="D62" s="2">
        <v>200</v>
      </c>
      <c r="E62" s="1">
        <v>700</v>
      </c>
      <c r="F62" s="9" t="s">
        <v>28</v>
      </c>
      <c r="G62" s="25">
        <f t="shared" si="6"/>
        <v>2180</v>
      </c>
      <c r="H62" s="11" t="s">
        <v>135</v>
      </c>
      <c r="I62" s="22"/>
      <c r="J62" s="20">
        <v>0.23</v>
      </c>
      <c r="K62" s="23">
        <f t="shared" si="7"/>
        <v>0</v>
      </c>
      <c r="L62" s="23">
        <f t="shared" si="8"/>
        <v>0</v>
      </c>
      <c r="M62" s="23">
        <f t="shared" si="9"/>
        <v>0</v>
      </c>
      <c r="N62" s="38"/>
    </row>
    <row r="63" spans="1:14" ht="38.25" x14ac:dyDescent="0.25">
      <c r="A63" s="19">
        <v>58</v>
      </c>
      <c r="B63" s="1">
        <v>100</v>
      </c>
      <c r="C63" s="1">
        <v>140</v>
      </c>
      <c r="D63" s="2">
        <v>100</v>
      </c>
      <c r="E63" s="1">
        <v>50</v>
      </c>
      <c r="F63" s="9" t="s">
        <v>28</v>
      </c>
      <c r="G63" s="25">
        <f t="shared" si="6"/>
        <v>390</v>
      </c>
      <c r="H63" s="11" t="s">
        <v>136</v>
      </c>
      <c r="I63" s="22"/>
      <c r="J63" s="20">
        <v>0.23</v>
      </c>
      <c r="K63" s="23">
        <f t="shared" si="7"/>
        <v>0</v>
      </c>
      <c r="L63" s="23">
        <f t="shared" si="8"/>
        <v>0</v>
      </c>
      <c r="M63" s="23">
        <f t="shared" si="9"/>
        <v>0</v>
      </c>
      <c r="N63" s="38"/>
    </row>
    <row r="64" spans="1:14" ht="25.5" x14ac:dyDescent="0.25">
      <c r="A64" s="19">
        <v>59</v>
      </c>
      <c r="B64" s="1">
        <v>500</v>
      </c>
      <c r="C64" s="1">
        <v>150</v>
      </c>
      <c r="D64" s="2">
        <v>200</v>
      </c>
      <c r="E64" s="1">
        <v>50</v>
      </c>
      <c r="F64" s="9" t="s">
        <v>28</v>
      </c>
      <c r="G64" s="25">
        <f t="shared" si="6"/>
        <v>900</v>
      </c>
      <c r="H64" s="11" t="s">
        <v>9</v>
      </c>
      <c r="I64" s="22"/>
      <c r="J64" s="20">
        <v>0.23</v>
      </c>
      <c r="K64" s="23">
        <f t="shared" si="7"/>
        <v>0</v>
      </c>
      <c r="L64" s="23">
        <f t="shared" si="8"/>
        <v>0</v>
      </c>
      <c r="M64" s="23">
        <f t="shared" si="9"/>
        <v>0</v>
      </c>
      <c r="N64" s="36" t="s">
        <v>120</v>
      </c>
    </row>
    <row r="65" spans="1:14" ht="25.5" x14ac:dyDescent="0.25">
      <c r="A65" s="19">
        <v>60</v>
      </c>
      <c r="B65" s="1">
        <v>500</v>
      </c>
      <c r="C65" s="1">
        <v>0</v>
      </c>
      <c r="D65" s="2">
        <v>0</v>
      </c>
      <c r="E65" s="1">
        <v>0</v>
      </c>
      <c r="F65" s="9" t="s">
        <v>28</v>
      </c>
      <c r="G65" s="25">
        <f t="shared" si="6"/>
        <v>500</v>
      </c>
      <c r="H65" s="11" t="s">
        <v>10</v>
      </c>
      <c r="I65" s="22"/>
      <c r="J65" s="20">
        <v>0.23</v>
      </c>
      <c r="K65" s="23">
        <f t="shared" si="7"/>
        <v>0</v>
      </c>
      <c r="L65" s="23">
        <f t="shared" si="8"/>
        <v>0</v>
      </c>
      <c r="M65" s="23">
        <f t="shared" si="9"/>
        <v>0</v>
      </c>
      <c r="N65" s="36" t="s">
        <v>120</v>
      </c>
    </row>
    <row r="66" spans="1:14" x14ac:dyDescent="0.25">
      <c r="A66" s="19">
        <v>61</v>
      </c>
      <c r="B66" s="1">
        <v>5</v>
      </c>
      <c r="C66" s="1">
        <v>5</v>
      </c>
      <c r="D66" s="2">
        <v>5</v>
      </c>
      <c r="E66" s="1">
        <v>5</v>
      </c>
      <c r="F66" s="9" t="s">
        <v>28</v>
      </c>
      <c r="G66" s="25">
        <f t="shared" si="6"/>
        <v>20</v>
      </c>
      <c r="H66" s="11" t="s">
        <v>77</v>
      </c>
      <c r="I66" s="22"/>
      <c r="J66" s="20">
        <v>0.23</v>
      </c>
      <c r="K66" s="23">
        <f t="shared" si="7"/>
        <v>0</v>
      </c>
      <c r="L66" s="23">
        <f t="shared" si="8"/>
        <v>0</v>
      </c>
      <c r="M66" s="23">
        <f t="shared" si="9"/>
        <v>0</v>
      </c>
      <c r="N66" s="38"/>
    </row>
    <row r="67" spans="1:14" x14ac:dyDescent="0.25">
      <c r="A67" s="19">
        <v>62</v>
      </c>
      <c r="B67" s="1">
        <v>5</v>
      </c>
      <c r="C67" s="1">
        <v>5</v>
      </c>
      <c r="D67" s="2">
        <v>5</v>
      </c>
      <c r="E67" s="1">
        <v>5</v>
      </c>
      <c r="F67" s="9" t="s">
        <v>28</v>
      </c>
      <c r="G67" s="25">
        <f t="shared" si="6"/>
        <v>20</v>
      </c>
      <c r="H67" s="11" t="s">
        <v>78</v>
      </c>
      <c r="I67" s="22"/>
      <c r="J67" s="20">
        <v>0.23</v>
      </c>
      <c r="K67" s="23">
        <f t="shared" si="7"/>
        <v>0</v>
      </c>
      <c r="L67" s="23">
        <f t="shared" si="8"/>
        <v>0</v>
      </c>
      <c r="M67" s="23">
        <f t="shared" si="9"/>
        <v>0</v>
      </c>
      <c r="N67" s="38"/>
    </row>
    <row r="68" spans="1:14" x14ac:dyDescent="0.25">
      <c r="A68" s="19">
        <v>63</v>
      </c>
      <c r="B68" s="1">
        <v>5</v>
      </c>
      <c r="C68" s="1">
        <v>5</v>
      </c>
      <c r="D68" s="2">
        <v>5</v>
      </c>
      <c r="E68" s="1">
        <v>5</v>
      </c>
      <c r="F68" s="9" t="s">
        <v>28</v>
      </c>
      <c r="G68" s="25">
        <f t="shared" si="6"/>
        <v>20</v>
      </c>
      <c r="H68" s="11" t="s">
        <v>79</v>
      </c>
      <c r="I68" s="22"/>
      <c r="J68" s="20">
        <v>0.23</v>
      </c>
      <c r="K68" s="23">
        <f t="shared" si="7"/>
        <v>0</v>
      </c>
      <c r="L68" s="23">
        <f t="shared" si="8"/>
        <v>0</v>
      </c>
      <c r="M68" s="23">
        <f t="shared" si="9"/>
        <v>0</v>
      </c>
      <c r="N68" s="38"/>
    </row>
    <row r="69" spans="1:14" ht="25.5" x14ac:dyDescent="0.25">
      <c r="A69" s="19">
        <v>64</v>
      </c>
      <c r="B69" s="1">
        <v>20</v>
      </c>
      <c r="C69" s="1">
        <v>20</v>
      </c>
      <c r="D69" s="2">
        <v>20</v>
      </c>
      <c r="E69" s="1">
        <v>20</v>
      </c>
      <c r="F69" s="9" t="s">
        <v>28</v>
      </c>
      <c r="G69" s="25">
        <f t="shared" si="6"/>
        <v>80</v>
      </c>
      <c r="H69" s="11" t="s">
        <v>80</v>
      </c>
      <c r="I69" s="22"/>
      <c r="J69" s="20">
        <v>0.23</v>
      </c>
      <c r="K69" s="23">
        <f t="shared" si="7"/>
        <v>0</v>
      </c>
      <c r="L69" s="23">
        <f t="shared" si="8"/>
        <v>0</v>
      </c>
      <c r="M69" s="23">
        <f t="shared" si="9"/>
        <v>0</v>
      </c>
      <c r="N69" s="38"/>
    </row>
    <row r="70" spans="1:14" x14ac:dyDescent="0.25">
      <c r="A70" s="19">
        <v>65</v>
      </c>
      <c r="B70" s="1">
        <v>5</v>
      </c>
      <c r="C70" s="1">
        <v>5</v>
      </c>
      <c r="D70" s="2">
        <v>5</v>
      </c>
      <c r="E70" s="1">
        <v>5</v>
      </c>
      <c r="F70" s="9" t="s">
        <v>28</v>
      </c>
      <c r="G70" s="25">
        <f t="shared" si="6"/>
        <v>20</v>
      </c>
      <c r="H70" s="11" t="s">
        <v>81</v>
      </c>
      <c r="I70" s="22"/>
      <c r="J70" s="20">
        <v>0.23</v>
      </c>
      <c r="K70" s="23">
        <f t="shared" si="7"/>
        <v>0</v>
      </c>
      <c r="L70" s="23">
        <f t="shared" si="8"/>
        <v>0</v>
      </c>
      <c r="M70" s="23">
        <f t="shared" si="9"/>
        <v>0</v>
      </c>
      <c r="N70" s="38"/>
    </row>
    <row r="71" spans="1:14" ht="25.5" x14ac:dyDescent="0.25">
      <c r="A71" s="19">
        <v>66</v>
      </c>
      <c r="B71" s="1">
        <v>10</v>
      </c>
      <c r="C71" s="1">
        <v>4</v>
      </c>
      <c r="D71" s="2">
        <v>4</v>
      </c>
      <c r="E71" s="1">
        <v>4</v>
      </c>
      <c r="F71" s="9" t="s">
        <v>52</v>
      </c>
      <c r="G71" s="25">
        <f t="shared" si="6"/>
        <v>22</v>
      </c>
      <c r="H71" s="11" t="s">
        <v>147</v>
      </c>
      <c r="I71" s="22"/>
      <c r="J71" s="20">
        <v>0.23</v>
      </c>
      <c r="K71" s="23">
        <f t="shared" si="7"/>
        <v>0</v>
      </c>
      <c r="L71" s="23">
        <f t="shared" si="8"/>
        <v>0</v>
      </c>
      <c r="M71" s="23">
        <f t="shared" si="9"/>
        <v>0</v>
      </c>
      <c r="N71" s="36" t="s">
        <v>120</v>
      </c>
    </row>
    <row r="72" spans="1:14" x14ac:dyDescent="0.25">
      <c r="A72" s="19">
        <v>67</v>
      </c>
      <c r="B72" s="1">
        <v>40</v>
      </c>
      <c r="C72" s="1">
        <v>10</v>
      </c>
      <c r="D72" s="2">
        <v>10</v>
      </c>
      <c r="E72" s="1">
        <v>10</v>
      </c>
      <c r="F72" s="9" t="s">
        <v>28</v>
      </c>
      <c r="G72" s="25">
        <f t="shared" si="6"/>
        <v>70</v>
      </c>
      <c r="H72" s="11" t="s">
        <v>11</v>
      </c>
      <c r="I72" s="22"/>
      <c r="J72" s="20">
        <v>0.23</v>
      </c>
      <c r="K72" s="23">
        <f t="shared" si="7"/>
        <v>0</v>
      </c>
      <c r="L72" s="23">
        <f t="shared" si="8"/>
        <v>0</v>
      </c>
      <c r="M72" s="23">
        <f t="shared" si="9"/>
        <v>0</v>
      </c>
      <c r="N72" s="38"/>
    </row>
    <row r="73" spans="1:14" ht="25.5" x14ac:dyDescent="0.25">
      <c r="A73" s="19">
        <v>68</v>
      </c>
      <c r="B73" s="1">
        <v>100</v>
      </c>
      <c r="C73" s="1">
        <v>30</v>
      </c>
      <c r="D73" s="2">
        <v>10</v>
      </c>
      <c r="E73" s="1">
        <v>10</v>
      </c>
      <c r="F73" s="9" t="s">
        <v>28</v>
      </c>
      <c r="G73" s="25">
        <f t="shared" si="6"/>
        <v>150</v>
      </c>
      <c r="H73" s="11" t="s">
        <v>12</v>
      </c>
      <c r="I73" s="22"/>
      <c r="J73" s="20">
        <v>0.23</v>
      </c>
      <c r="K73" s="23">
        <f t="shared" si="7"/>
        <v>0</v>
      </c>
      <c r="L73" s="23">
        <f t="shared" si="8"/>
        <v>0</v>
      </c>
      <c r="M73" s="23">
        <f t="shared" si="9"/>
        <v>0</v>
      </c>
      <c r="N73" s="36" t="s">
        <v>120</v>
      </c>
    </row>
    <row r="74" spans="1:14" ht="25.5" x14ac:dyDescent="0.25">
      <c r="A74" s="19">
        <v>69</v>
      </c>
      <c r="B74" s="1">
        <v>120</v>
      </c>
      <c r="C74" s="1">
        <v>30</v>
      </c>
      <c r="D74" s="2">
        <v>10</v>
      </c>
      <c r="E74" s="1">
        <v>10</v>
      </c>
      <c r="F74" s="9" t="s">
        <v>28</v>
      </c>
      <c r="G74" s="25">
        <f t="shared" si="6"/>
        <v>170</v>
      </c>
      <c r="H74" s="11" t="s">
        <v>46</v>
      </c>
      <c r="I74" s="22"/>
      <c r="J74" s="20">
        <v>0.23</v>
      </c>
      <c r="K74" s="23">
        <f t="shared" si="7"/>
        <v>0</v>
      </c>
      <c r="L74" s="23">
        <f t="shared" si="8"/>
        <v>0</v>
      </c>
      <c r="M74" s="23">
        <f t="shared" si="9"/>
        <v>0</v>
      </c>
      <c r="N74" s="36" t="s">
        <v>120</v>
      </c>
    </row>
    <row r="75" spans="1:14" ht="25.5" x14ac:dyDescent="0.25">
      <c r="A75" s="19">
        <v>70</v>
      </c>
      <c r="B75" s="1">
        <v>200</v>
      </c>
      <c r="C75" s="1">
        <v>30</v>
      </c>
      <c r="D75" s="2">
        <v>50</v>
      </c>
      <c r="E75" s="1">
        <v>50</v>
      </c>
      <c r="F75" s="9" t="s">
        <v>28</v>
      </c>
      <c r="G75" s="25">
        <f t="shared" si="6"/>
        <v>330</v>
      </c>
      <c r="H75" s="43" t="s">
        <v>57</v>
      </c>
      <c r="I75" s="22"/>
      <c r="J75" s="20">
        <v>0.23</v>
      </c>
      <c r="K75" s="23">
        <f t="shared" si="7"/>
        <v>0</v>
      </c>
      <c r="L75" s="23">
        <f t="shared" si="8"/>
        <v>0</v>
      </c>
      <c r="M75" s="23">
        <f t="shared" si="9"/>
        <v>0</v>
      </c>
      <c r="N75" s="36" t="s">
        <v>120</v>
      </c>
    </row>
    <row r="76" spans="1:14" ht="25.5" x14ac:dyDescent="0.25">
      <c r="A76" s="19">
        <v>71</v>
      </c>
      <c r="B76" s="1">
        <v>150</v>
      </c>
      <c r="C76" s="1">
        <v>50</v>
      </c>
      <c r="D76" s="2">
        <v>50</v>
      </c>
      <c r="E76" s="1">
        <v>50</v>
      </c>
      <c r="F76" s="9" t="s">
        <v>28</v>
      </c>
      <c r="G76" s="25">
        <f t="shared" si="6"/>
        <v>300</v>
      </c>
      <c r="H76" s="11" t="s">
        <v>47</v>
      </c>
      <c r="I76" s="22"/>
      <c r="J76" s="20">
        <v>0.23</v>
      </c>
      <c r="K76" s="23">
        <f t="shared" si="7"/>
        <v>0</v>
      </c>
      <c r="L76" s="23">
        <f t="shared" si="8"/>
        <v>0</v>
      </c>
      <c r="M76" s="23">
        <f t="shared" si="9"/>
        <v>0</v>
      </c>
      <c r="N76" s="36" t="s">
        <v>120</v>
      </c>
    </row>
    <row r="77" spans="1:14" ht="51" x14ac:dyDescent="0.25">
      <c r="A77" s="19">
        <v>72</v>
      </c>
      <c r="B77" s="1">
        <v>80</v>
      </c>
      <c r="C77" s="1">
        <v>15</v>
      </c>
      <c r="D77" s="2">
        <v>30</v>
      </c>
      <c r="E77" s="1">
        <v>10</v>
      </c>
      <c r="F77" s="9" t="s">
        <v>28</v>
      </c>
      <c r="G77" s="25">
        <f t="shared" si="6"/>
        <v>135</v>
      </c>
      <c r="H77" s="11" t="s">
        <v>18</v>
      </c>
      <c r="I77" s="22"/>
      <c r="J77" s="20">
        <v>0.23</v>
      </c>
      <c r="K77" s="23">
        <f t="shared" si="7"/>
        <v>0</v>
      </c>
      <c r="L77" s="23">
        <f t="shared" si="8"/>
        <v>0</v>
      </c>
      <c r="M77" s="23">
        <f t="shared" si="9"/>
        <v>0</v>
      </c>
      <c r="N77" s="36" t="s">
        <v>120</v>
      </c>
    </row>
    <row r="78" spans="1:14" ht="38.25" x14ac:dyDescent="0.25">
      <c r="A78" s="19">
        <v>73</v>
      </c>
      <c r="B78" s="1">
        <v>2</v>
      </c>
      <c r="C78" s="1">
        <v>2</v>
      </c>
      <c r="D78" s="1">
        <v>2</v>
      </c>
      <c r="E78" s="1">
        <v>2</v>
      </c>
      <c r="F78" s="9" t="s">
        <v>28</v>
      </c>
      <c r="G78" s="25">
        <f t="shared" si="6"/>
        <v>8</v>
      </c>
      <c r="H78" s="11" t="s">
        <v>56</v>
      </c>
      <c r="I78" s="22"/>
      <c r="J78" s="20">
        <v>0.23</v>
      </c>
      <c r="K78" s="23">
        <f t="shared" si="7"/>
        <v>0</v>
      </c>
      <c r="L78" s="23">
        <f t="shared" si="8"/>
        <v>0</v>
      </c>
      <c r="M78" s="23">
        <f t="shared" si="9"/>
        <v>0</v>
      </c>
      <c r="N78" s="36" t="s">
        <v>120</v>
      </c>
    </row>
    <row r="79" spans="1:14" ht="25.5" x14ac:dyDescent="0.25">
      <c r="A79" s="19">
        <v>74</v>
      </c>
      <c r="B79" s="5">
        <v>3</v>
      </c>
      <c r="C79" s="5">
        <v>2</v>
      </c>
      <c r="D79" s="5">
        <v>2</v>
      </c>
      <c r="E79" s="5">
        <v>2</v>
      </c>
      <c r="F79" s="9" t="s">
        <v>29</v>
      </c>
      <c r="G79" s="25">
        <f t="shared" si="6"/>
        <v>9</v>
      </c>
      <c r="H79" s="11" t="s">
        <v>131</v>
      </c>
      <c r="I79" s="22"/>
      <c r="J79" s="20">
        <v>0.23</v>
      </c>
      <c r="K79" s="23">
        <f t="shared" si="7"/>
        <v>0</v>
      </c>
      <c r="L79" s="23">
        <f t="shared" si="8"/>
        <v>0</v>
      </c>
      <c r="M79" s="23">
        <f t="shared" si="9"/>
        <v>0</v>
      </c>
      <c r="N79" s="36" t="s">
        <v>120</v>
      </c>
    </row>
    <row r="80" spans="1:14" ht="51" x14ac:dyDescent="0.25">
      <c r="A80" s="19">
        <v>75</v>
      </c>
      <c r="B80" s="1">
        <v>100</v>
      </c>
      <c r="C80" s="1">
        <v>45</v>
      </c>
      <c r="D80" s="1">
        <v>50</v>
      </c>
      <c r="E80" s="1">
        <v>30</v>
      </c>
      <c r="F80" s="9" t="s">
        <v>32</v>
      </c>
      <c r="G80" s="25">
        <f t="shared" si="6"/>
        <v>225</v>
      </c>
      <c r="H80" s="11" t="s">
        <v>42</v>
      </c>
      <c r="I80" s="22"/>
      <c r="J80" s="20">
        <v>0.23</v>
      </c>
      <c r="K80" s="23">
        <f t="shared" si="7"/>
        <v>0</v>
      </c>
      <c r="L80" s="23">
        <f t="shared" si="8"/>
        <v>0</v>
      </c>
      <c r="M80" s="23">
        <f t="shared" si="9"/>
        <v>0</v>
      </c>
      <c r="N80" s="36" t="s">
        <v>120</v>
      </c>
    </row>
    <row r="81" spans="1:14" x14ac:dyDescent="0.25">
      <c r="A81" s="19">
        <v>76</v>
      </c>
      <c r="B81" s="1">
        <v>6</v>
      </c>
      <c r="C81" s="1">
        <v>3</v>
      </c>
      <c r="D81" s="1">
        <v>3</v>
      </c>
      <c r="E81" s="1">
        <v>3</v>
      </c>
      <c r="F81" s="9" t="s">
        <v>148</v>
      </c>
      <c r="G81" s="25">
        <f t="shared" si="6"/>
        <v>15</v>
      </c>
      <c r="H81" s="11" t="s">
        <v>51</v>
      </c>
      <c r="I81" s="22"/>
      <c r="J81" s="20">
        <v>0.23</v>
      </c>
      <c r="K81" s="23">
        <f t="shared" si="7"/>
        <v>0</v>
      </c>
      <c r="L81" s="23">
        <f t="shared" si="8"/>
        <v>0</v>
      </c>
      <c r="M81" s="23">
        <f t="shared" si="9"/>
        <v>0</v>
      </c>
      <c r="N81" s="36" t="s">
        <v>120</v>
      </c>
    </row>
    <row r="82" spans="1:14" ht="38.25" x14ac:dyDescent="0.25">
      <c r="A82" s="19">
        <v>77</v>
      </c>
      <c r="B82" s="1">
        <v>30</v>
      </c>
      <c r="C82" s="1">
        <v>5</v>
      </c>
      <c r="D82" s="1">
        <v>5</v>
      </c>
      <c r="E82" s="1">
        <v>5</v>
      </c>
      <c r="F82" s="9" t="s">
        <v>32</v>
      </c>
      <c r="G82" s="25">
        <f t="shared" si="6"/>
        <v>45</v>
      </c>
      <c r="H82" s="11" t="s">
        <v>48</v>
      </c>
      <c r="I82" s="22"/>
      <c r="J82" s="20">
        <v>0.23</v>
      </c>
      <c r="K82" s="23">
        <f t="shared" si="7"/>
        <v>0</v>
      </c>
      <c r="L82" s="23">
        <f t="shared" si="8"/>
        <v>0</v>
      </c>
      <c r="M82" s="23">
        <f t="shared" si="9"/>
        <v>0</v>
      </c>
      <c r="N82" s="36" t="s">
        <v>120</v>
      </c>
    </row>
    <row r="83" spans="1:14" x14ac:dyDescent="0.25">
      <c r="A83" s="19">
        <v>78</v>
      </c>
      <c r="B83" s="5">
        <v>50</v>
      </c>
      <c r="C83" s="1">
        <v>10</v>
      </c>
      <c r="D83" s="1">
        <v>10</v>
      </c>
      <c r="E83" s="1">
        <v>10</v>
      </c>
      <c r="F83" s="9" t="s">
        <v>28</v>
      </c>
      <c r="G83" s="25">
        <f t="shared" si="6"/>
        <v>80</v>
      </c>
      <c r="H83" s="11" t="s">
        <v>54</v>
      </c>
      <c r="I83" s="22"/>
      <c r="J83" s="20">
        <v>0.23</v>
      </c>
      <c r="K83" s="23">
        <f t="shared" si="7"/>
        <v>0</v>
      </c>
      <c r="L83" s="23">
        <f t="shared" si="8"/>
        <v>0</v>
      </c>
      <c r="M83" s="23">
        <f t="shared" si="9"/>
        <v>0</v>
      </c>
      <c r="N83" s="36" t="s">
        <v>120</v>
      </c>
    </row>
    <row r="84" spans="1:14" ht="25.5" x14ac:dyDescent="0.25">
      <c r="A84" s="19">
        <v>79</v>
      </c>
      <c r="B84" s="5">
        <v>50</v>
      </c>
      <c r="C84" s="1">
        <v>0</v>
      </c>
      <c r="D84" s="1">
        <v>0</v>
      </c>
      <c r="E84" s="1">
        <v>0</v>
      </c>
      <c r="F84" s="9" t="s">
        <v>28</v>
      </c>
      <c r="G84" s="25">
        <f t="shared" si="6"/>
        <v>50</v>
      </c>
      <c r="H84" s="11" t="s">
        <v>55</v>
      </c>
      <c r="I84" s="22"/>
      <c r="J84" s="20">
        <v>0.23</v>
      </c>
      <c r="K84" s="23">
        <f t="shared" si="7"/>
        <v>0</v>
      </c>
      <c r="L84" s="23">
        <f t="shared" si="8"/>
        <v>0</v>
      </c>
      <c r="M84" s="23">
        <f t="shared" si="9"/>
        <v>0</v>
      </c>
      <c r="N84" s="36" t="s">
        <v>120</v>
      </c>
    </row>
    <row r="85" spans="1:14" x14ac:dyDescent="0.25">
      <c r="A85" s="19">
        <v>80</v>
      </c>
      <c r="B85" s="5">
        <v>50</v>
      </c>
      <c r="C85" s="5">
        <v>10</v>
      </c>
      <c r="D85" s="5">
        <v>10</v>
      </c>
      <c r="E85" s="5">
        <v>10</v>
      </c>
      <c r="F85" s="9" t="s">
        <v>28</v>
      </c>
      <c r="G85" s="25">
        <v>80</v>
      </c>
      <c r="H85" s="43" t="s">
        <v>58</v>
      </c>
      <c r="I85" s="22"/>
      <c r="J85" s="20">
        <v>0.23</v>
      </c>
      <c r="K85" s="23">
        <f t="shared" si="7"/>
        <v>0</v>
      </c>
      <c r="L85" s="23">
        <f t="shared" si="8"/>
        <v>0</v>
      </c>
      <c r="M85" s="23">
        <f t="shared" si="9"/>
        <v>0</v>
      </c>
      <c r="N85" s="36" t="s">
        <v>120</v>
      </c>
    </row>
    <row r="86" spans="1:14" x14ac:dyDescent="0.25">
      <c r="A86" s="19">
        <v>81</v>
      </c>
      <c r="B86" s="5">
        <v>2</v>
      </c>
      <c r="C86" s="5">
        <v>0</v>
      </c>
      <c r="D86" s="5">
        <v>0</v>
      </c>
      <c r="E86" s="5">
        <v>0</v>
      </c>
      <c r="F86" s="9" t="s">
        <v>29</v>
      </c>
      <c r="G86" s="25">
        <f t="shared" si="6"/>
        <v>2</v>
      </c>
      <c r="H86" s="43" t="s">
        <v>59</v>
      </c>
      <c r="I86" s="22"/>
      <c r="J86" s="20">
        <v>0.23</v>
      </c>
      <c r="K86" s="23">
        <f t="shared" si="7"/>
        <v>0</v>
      </c>
      <c r="L86" s="23">
        <f t="shared" si="8"/>
        <v>0</v>
      </c>
      <c r="M86" s="23">
        <f t="shared" si="9"/>
        <v>0</v>
      </c>
      <c r="N86" s="36" t="s">
        <v>120</v>
      </c>
    </row>
    <row r="87" spans="1:14" x14ac:dyDescent="0.25">
      <c r="A87" s="19">
        <v>82</v>
      </c>
      <c r="B87" s="5">
        <v>2</v>
      </c>
      <c r="C87" s="5">
        <v>0</v>
      </c>
      <c r="D87" s="5">
        <v>0</v>
      </c>
      <c r="E87" s="5">
        <v>0</v>
      </c>
      <c r="F87" s="9" t="s">
        <v>29</v>
      </c>
      <c r="G87" s="25">
        <f t="shared" si="6"/>
        <v>2</v>
      </c>
      <c r="H87" s="43" t="s">
        <v>60</v>
      </c>
      <c r="I87" s="22"/>
      <c r="J87" s="20">
        <v>0.23</v>
      </c>
      <c r="K87" s="23">
        <f t="shared" si="7"/>
        <v>0</v>
      </c>
      <c r="L87" s="23">
        <f t="shared" si="8"/>
        <v>0</v>
      </c>
      <c r="M87" s="23">
        <f t="shared" si="9"/>
        <v>0</v>
      </c>
      <c r="N87" s="36" t="s">
        <v>120</v>
      </c>
    </row>
    <row r="88" spans="1:14" ht="25.5" x14ac:dyDescent="0.25">
      <c r="A88" s="19">
        <v>83</v>
      </c>
      <c r="B88" s="5">
        <v>50</v>
      </c>
      <c r="C88" s="5">
        <v>10</v>
      </c>
      <c r="D88" s="5">
        <v>10</v>
      </c>
      <c r="E88" s="5">
        <v>10</v>
      </c>
      <c r="F88" s="9" t="s">
        <v>29</v>
      </c>
      <c r="G88" s="25">
        <f t="shared" si="6"/>
        <v>80</v>
      </c>
      <c r="H88" s="43" t="s">
        <v>61</v>
      </c>
      <c r="I88" s="22"/>
      <c r="J88" s="20">
        <v>0.23</v>
      </c>
      <c r="K88" s="23">
        <f t="shared" si="7"/>
        <v>0</v>
      </c>
      <c r="L88" s="23">
        <f t="shared" si="8"/>
        <v>0</v>
      </c>
      <c r="M88" s="23">
        <f t="shared" si="9"/>
        <v>0</v>
      </c>
      <c r="N88" s="36" t="s">
        <v>120</v>
      </c>
    </row>
    <row r="89" spans="1:14" ht="25.5" x14ac:dyDescent="0.25">
      <c r="A89" s="19">
        <v>84</v>
      </c>
      <c r="B89" s="5">
        <v>2</v>
      </c>
      <c r="C89" s="5">
        <v>0</v>
      </c>
      <c r="D89" s="5">
        <v>0</v>
      </c>
      <c r="E89" s="5">
        <v>0</v>
      </c>
      <c r="F89" s="9" t="s">
        <v>28</v>
      </c>
      <c r="G89" s="25">
        <f t="shared" si="6"/>
        <v>2</v>
      </c>
      <c r="H89" s="43" t="s">
        <v>62</v>
      </c>
      <c r="I89" s="22"/>
      <c r="J89" s="20">
        <v>0.23</v>
      </c>
      <c r="K89" s="23">
        <f t="shared" si="7"/>
        <v>0</v>
      </c>
      <c r="L89" s="23">
        <f t="shared" si="8"/>
        <v>0</v>
      </c>
      <c r="M89" s="23">
        <f t="shared" si="9"/>
        <v>0</v>
      </c>
      <c r="N89" s="36" t="s">
        <v>120</v>
      </c>
    </row>
    <row r="90" spans="1:14" ht="25.5" x14ac:dyDescent="0.25">
      <c r="A90" s="19">
        <v>85</v>
      </c>
      <c r="B90" s="5">
        <v>1</v>
      </c>
      <c r="C90" s="5">
        <v>0</v>
      </c>
      <c r="D90" s="5">
        <v>0</v>
      </c>
      <c r="E90" s="5">
        <v>0</v>
      </c>
      <c r="F90" s="9" t="s">
        <v>29</v>
      </c>
      <c r="G90" s="25">
        <f t="shared" si="6"/>
        <v>1</v>
      </c>
      <c r="H90" s="12" t="s">
        <v>65</v>
      </c>
      <c r="I90" s="22"/>
      <c r="J90" s="20">
        <v>0.23</v>
      </c>
      <c r="K90" s="23">
        <f t="shared" si="7"/>
        <v>0</v>
      </c>
      <c r="L90" s="23">
        <f t="shared" si="8"/>
        <v>0</v>
      </c>
      <c r="M90" s="23">
        <f t="shared" si="9"/>
        <v>0</v>
      </c>
      <c r="N90" s="36" t="s">
        <v>120</v>
      </c>
    </row>
    <row r="91" spans="1:14" ht="25.5" x14ac:dyDescent="0.25">
      <c r="A91" s="19">
        <v>86</v>
      </c>
      <c r="B91" s="5">
        <v>1</v>
      </c>
      <c r="C91" s="5">
        <v>0</v>
      </c>
      <c r="D91" s="5">
        <v>0</v>
      </c>
      <c r="E91" s="5">
        <v>0</v>
      </c>
      <c r="F91" s="9" t="s">
        <v>29</v>
      </c>
      <c r="G91" s="25">
        <f t="shared" si="6"/>
        <v>1</v>
      </c>
      <c r="H91" s="12" t="s">
        <v>66</v>
      </c>
      <c r="I91" s="22"/>
      <c r="J91" s="20">
        <v>0.23</v>
      </c>
      <c r="K91" s="23">
        <f t="shared" si="7"/>
        <v>0</v>
      </c>
      <c r="L91" s="23">
        <f t="shared" si="8"/>
        <v>0</v>
      </c>
      <c r="M91" s="23">
        <f t="shared" si="9"/>
        <v>0</v>
      </c>
      <c r="N91" s="36" t="s">
        <v>120</v>
      </c>
    </row>
    <row r="92" spans="1:14" ht="25.5" x14ac:dyDescent="0.25">
      <c r="A92" s="19">
        <v>87</v>
      </c>
      <c r="B92" s="5">
        <v>1</v>
      </c>
      <c r="C92" s="5">
        <v>0</v>
      </c>
      <c r="D92" s="5">
        <v>0</v>
      </c>
      <c r="E92" s="5">
        <v>0</v>
      </c>
      <c r="F92" s="9" t="s">
        <v>29</v>
      </c>
      <c r="G92" s="25">
        <f t="shared" si="6"/>
        <v>1</v>
      </c>
      <c r="H92" s="12" t="s">
        <v>63</v>
      </c>
      <c r="I92" s="22"/>
      <c r="J92" s="20">
        <v>0.23</v>
      </c>
      <c r="K92" s="23">
        <f t="shared" si="7"/>
        <v>0</v>
      </c>
      <c r="L92" s="23">
        <f t="shared" si="8"/>
        <v>0</v>
      </c>
      <c r="M92" s="23">
        <f t="shared" si="9"/>
        <v>0</v>
      </c>
      <c r="N92" s="36" t="s">
        <v>120</v>
      </c>
    </row>
    <row r="93" spans="1:14" ht="25.5" x14ac:dyDescent="0.25">
      <c r="A93" s="19">
        <v>88</v>
      </c>
      <c r="B93" s="5">
        <v>1</v>
      </c>
      <c r="C93" s="5">
        <v>0</v>
      </c>
      <c r="D93" s="5">
        <v>0</v>
      </c>
      <c r="E93" s="5">
        <v>0</v>
      </c>
      <c r="F93" s="9" t="s">
        <v>29</v>
      </c>
      <c r="G93" s="25">
        <f t="shared" si="6"/>
        <v>1</v>
      </c>
      <c r="H93" s="12" t="s">
        <v>64</v>
      </c>
      <c r="I93" s="22"/>
      <c r="J93" s="20">
        <v>0.23</v>
      </c>
      <c r="K93" s="23">
        <f t="shared" si="7"/>
        <v>0</v>
      </c>
      <c r="L93" s="23">
        <f t="shared" si="8"/>
        <v>0</v>
      </c>
      <c r="M93" s="23">
        <f t="shared" si="9"/>
        <v>0</v>
      </c>
      <c r="N93" s="36" t="s">
        <v>120</v>
      </c>
    </row>
    <row r="94" spans="1:14" ht="25.5" x14ac:dyDescent="0.25">
      <c r="A94" s="19">
        <v>89</v>
      </c>
      <c r="B94" s="5">
        <v>1</v>
      </c>
      <c r="C94" s="5">
        <v>0</v>
      </c>
      <c r="D94" s="5">
        <v>0</v>
      </c>
      <c r="E94" s="5">
        <v>0</v>
      </c>
      <c r="F94" s="9" t="s">
        <v>29</v>
      </c>
      <c r="G94" s="25">
        <f t="shared" si="6"/>
        <v>1</v>
      </c>
      <c r="H94" s="12" t="s">
        <v>67</v>
      </c>
      <c r="I94" s="22"/>
      <c r="J94" s="20">
        <v>0.23</v>
      </c>
      <c r="K94" s="23">
        <f t="shared" si="7"/>
        <v>0</v>
      </c>
      <c r="L94" s="23">
        <f t="shared" si="8"/>
        <v>0</v>
      </c>
      <c r="M94" s="23">
        <f t="shared" si="9"/>
        <v>0</v>
      </c>
      <c r="N94" s="36" t="s">
        <v>120</v>
      </c>
    </row>
    <row r="95" spans="1:14" ht="25.5" x14ac:dyDescent="0.25">
      <c r="A95" s="19">
        <v>90</v>
      </c>
      <c r="B95" s="5">
        <v>1</v>
      </c>
      <c r="C95" s="5">
        <v>0</v>
      </c>
      <c r="D95" s="5">
        <v>0</v>
      </c>
      <c r="E95" s="5">
        <v>0</v>
      </c>
      <c r="F95" s="9" t="s">
        <v>29</v>
      </c>
      <c r="G95" s="25">
        <f t="shared" si="6"/>
        <v>1</v>
      </c>
      <c r="H95" s="12" t="s">
        <v>68</v>
      </c>
      <c r="I95" s="22"/>
      <c r="J95" s="20">
        <v>0.23</v>
      </c>
      <c r="K95" s="23">
        <f t="shared" si="7"/>
        <v>0</v>
      </c>
      <c r="L95" s="23">
        <f t="shared" si="8"/>
        <v>0</v>
      </c>
      <c r="M95" s="23">
        <f t="shared" si="9"/>
        <v>0</v>
      </c>
      <c r="N95" s="36" t="s">
        <v>120</v>
      </c>
    </row>
    <row r="96" spans="1:14" ht="25.5" x14ac:dyDescent="0.25">
      <c r="A96" s="19">
        <v>91</v>
      </c>
      <c r="B96" s="5">
        <v>1</v>
      </c>
      <c r="C96" s="5">
        <v>0</v>
      </c>
      <c r="D96" s="5">
        <v>0</v>
      </c>
      <c r="E96" s="5">
        <v>0</v>
      </c>
      <c r="F96" s="9" t="s">
        <v>29</v>
      </c>
      <c r="G96" s="25">
        <f t="shared" si="6"/>
        <v>1</v>
      </c>
      <c r="H96" s="12" t="s">
        <v>69</v>
      </c>
      <c r="I96" s="22"/>
      <c r="J96" s="20">
        <v>0.23</v>
      </c>
      <c r="K96" s="23">
        <f t="shared" si="7"/>
        <v>0</v>
      </c>
      <c r="L96" s="23">
        <f t="shared" si="8"/>
        <v>0</v>
      </c>
      <c r="M96" s="23">
        <f t="shared" si="9"/>
        <v>0</v>
      </c>
      <c r="N96" s="36" t="s">
        <v>120</v>
      </c>
    </row>
    <row r="97" spans="1:14" ht="25.5" x14ac:dyDescent="0.25">
      <c r="A97" s="19">
        <v>92</v>
      </c>
      <c r="B97" s="5">
        <v>1</v>
      </c>
      <c r="C97" s="5">
        <v>0</v>
      </c>
      <c r="D97" s="5">
        <v>0</v>
      </c>
      <c r="E97" s="5">
        <v>0</v>
      </c>
      <c r="F97" s="9" t="s">
        <v>29</v>
      </c>
      <c r="G97" s="25">
        <f t="shared" si="6"/>
        <v>1</v>
      </c>
      <c r="H97" s="12" t="s">
        <v>70</v>
      </c>
      <c r="I97" s="22"/>
      <c r="J97" s="20">
        <v>0.23</v>
      </c>
      <c r="K97" s="23">
        <f t="shared" si="7"/>
        <v>0</v>
      </c>
      <c r="L97" s="23">
        <f t="shared" si="8"/>
        <v>0</v>
      </c>
      <c r="M97" s="23">
        <f t="shared" si="9"/>
        <v>0</v>
      </c>
      <c r="N97" s="36" t="s">
        <v>120</v>
      </c>
    </row>
    <row r="98" spans="1:14" ht="25.5" x14ac:dyDescent="0.25">
      <c r="A98" s="19">
        <v>93</v>
      </c>
      <c r="B98" s="5">
        <v>1</v>
      </c>
      <c r="C98" s="5">
        <v>0</v>
      </c>
      <c r="D98" s="5">
        <v>0</v>
      </c>
      <c r="E98" s="5">
        <v>0</v>
      </c>
      <c r="F98" s="9" t="s">
        <v>29</v>
      </c>
      <c r="G98" s="25">
        <f>SUM(B98:E98)</f>
        <v>1</v>
      </c>
      <c r="H98" s="13" t="s">
        <v>82</v>
      </c>
      <c r="I98" s="22"/>
      <c r="J98" s="20">
        <v>0.23</v>
      </c>
      <c r="K98" s="23">
        <f t="shared" si="7"/>
        <v>0</v>
      </c>
      <c r="L98" s="23">
        <f t="shared" si="8"/>
        <v>0</v>
      </c>
      <c r="M98" s="23">
        <f t="shared" si="9"/>
        <v>0</v>
      </c>
      <c r="N98" s="36" t="s">
        <v>120</v>
      </c>
    </row>
    <row r="99" spans="1:14" ht="25.5" x14ac:dyDescent="0.25">
      <c r="A99" s="19">
        <v>94</v>
      </c>
      <c r="B99" s="5">
        <v>10</v>
      </c>
      <c r="C99" s="5">
        <v>0</v>
      </c>
      <c r="D99" s="5">
        <v>0</v>
      </c>
      <c r="E99" s="5">
        <v>0</v>
      </c>
      <c r="F99" s="9" t="s">
        <v>29</v>
      </c>
      <c r="G99" s="25">
        <f t="shared" ref="G99:G112" si="10">SUM(B99:E99)</f>
        <v>10</v>
      </c>
      <c r="H99" s="13" t="s">
        <v>73</v>
      </c>
      <c r="I99" s="22"/>
      <c r="J99" s="20">
        <v>0.23</v>
      </c>
      <c r="K99" s="23">
        <f t="shared" si="7"/>
        <v>0</v>
      </c>
      <c r="L99" s="23">
        <f t="shared" si="8"/>
        <v>0</v>
      </c>
      <c r="M99" s="23">
        <f t="shared" si="9"/>
        <v>0</v>
      </c>
      <c r="N99" s="36" t="s">
        <v>120</v>
      </c>
    </row>
    <row r="100" spans="1:14" ht="25.5" x14ac:dyDescent="0.25">
      <c r="A100" s="19">
        <v>95</v>
      </c>
      <c r="B100" s="5">
        <v>10</v>
      </c>
      <c r="C100" s="5">
        <v>0</v>
      </c>
      <c r="D100" s="5">
        <v>0</v>
      </c>
      <c r="E100" s="5">
        <v>0</v>
      </c>
      <c r="F100" s="9" t="s">
        <v>29</v>
      </c>
      <c r="G100" s="25">
        <f t="shared" si="10"/>
        <v>10</v>
      </c>
      <c r="H100" s="13" t="s">
        <v>74</v>
      </c>
      <c r="I100" s="22"/>
      <c r="J100" s="20">
        <v>0.23</v>
      </c>
      <c r="K100" s="23">
        <f t="shared" si="7"/>
        <v>0</v>
      </c>
      <c r="L100" s="23">
        <f t="shared" si="8"/>
        <v>0</v>
      </c>
      <c r="M100" s="23">
        <f t="shared" si="9"/>
        <v>0</v>
      </c>
      <c r="N100" s="36" t="s">
        <v>120</v>
      </c>
    </row>
    <row r="101" spans="1:14" ht="25.5" x14ac:dyDescent="0.25">
      <c r="A101" s="19">
        <v>96</v>
      </c>
      <c r="B101" s="5">
        <v>4</v>
      </c>
      <c r="C101" s="5">
        <v>0</v>
      </c>
      <c r="D101" s="5">
        <v>0</v>
      </c>
      <c r="E101" s="5">
        <v>0</v>
      </c>
      <c r="F101" s="9" t="s">
        <v>28</v>
      </c>
      <c r="G101" s="25">
        <f t="shared" si="10"/>
        <v>4</v>
      </c>
      <c r="H101" s="14" t="s">
        <v>83</v>
      </c>
      <c r="I101" s="22"/>
      <c r="J101" s="20">
        <v>0.23</v>
      </c>
      <c r="K101" s="23">
        <f t="shared" si="7"/>
        <v>0</v>
      </c>
      <c r="L101" s="23">
        <f t="shared" si="8"/>
        <v>0</v>
      </c>
      <c r="M101" s="23">
        <f t="shared" si="9"/>
        <v>0</v>
      </c>
      <c r="N101" s="36" t="s">
        <v>120</v>
      </c>
    </row>
    <row r="102" spans="1:14" ht="25.5" x14ac:dyDescent="0.25">
      <c r="A102" s="19">
        <v>97</v>
      </c>
      <c r="B102" s="6">
        <v>20</v>
      </c>
      <c r="C102" s="5">
        <v>5</v>
      </c>
      <c r="D102" s="5">
        <v>5</v>
      </c>
      <c r="E102" s="5">
        <v>5</v>
      </c>
      <c r="F102" s="9" t="s">
        <v>29</v>
      </c>
      <c r="G102" s="25">
        <f t="shared" si="10"/>
        <v>35</v>
      </c>
      <c r="H102" s="13" t="s">
        <v>121</v>
      </c>
      <c r="I102" s="22"/>
      <c r="J102" s="20">
        <v>0.23</v>
      </c>
      <c r="K102" s="23">
        <f t="shared" si="7"/>
        <v>0</v>
      </c>
      <c r="L102" s="23">
        <f t="shared" si="8"/>
        <v>0</v>
      </c>
      <c r="M102" s="23">
        <f t="shared" si="9"/>
        <v>0</v>
      </c>
      <c r="N102" s="36" t="s">
        <v>120</v>
      </c>
    </row>
    <row r="103" spans="1:14" x14ac:dyDescent="0.25">
      <c r="A103" s="19">
        <v>98</v>
      </c>
      <c r="B103" s="5">
        <v>4</v>
      </c>
      <c r="C103" s="5">
        <v>0</v>
      </c>
      <c r="D103" s="5">
        <v>0</v>
      </c>
      <c r="E103" s="5">
        <v>0</v>
      </c>
      <c r="F103" s="9" t="s">
        <v>28</v>
      </c>
      <c r="G103" s="25">
        <f t="shared" si="10"/>
        <v>4</v>
      </c>
      <c r="H103" s="13" t="s">
        <v>75</v>
      </c>
      <c r="I103" s="22"/>
      <c r="J103" s="20">
        <v>0.23</v>
      </c>
      <c r="K103" s="23">
        <f t="shared" si="7"/>
        <v>0</v>
      </c>
      <c r="L103" s="23">
        <f t="shared" si="8"/>
        <v>0</v>
      </c>
      <c r="M103" s="23">
        <f t="shared" si="9"/>
        <v>0</v>
      </c>
      <c r="N103" s="36" t="s">
        <v>120</v>
      </c>
    </row>
    <row r="104" spans="1:14" ht="38.25" x14ac:dyDescent="0.25">
      <c r="A104" s="37">
        <v>99</v>
      </c>
      <c r="B104" s="5">
        <v>50</v>
      </c>
      <c r="C104" s="5">
        <v>0</v>
      </c>
      <c r="D104" s="5">
        <v>0</v>
      </c>
      <c r="E104" s="5">
        <v>0</v>
      </c>
      <c r="F104" s="9" t="s">
        <v>28</v>
      </c>
      <c r="G104" s="25">
        <f t="shared" si="10"/>
        <v>50</v>
      </c>
      <c r="H104" s="13" t="s">
        <v>76</v>
      </c>
      <c r="I104" s="22"/>
      <c r="J104" s="20">
        <v>0.23</v>
      </c>
      <c r="K104" s="23">
        <f t="shared" si="7"/>
        <v>0</v>
      </c>
      <c r="L104" s="23">
        <f t="shared" si="8"/>
        <v>0</v>
      </c>
      <c r="M104" s="23">
        <f t="shared" si="9"/>
        <v>0</v>
      </c>
      <c r="N104" s="36" t="s">
        <v>120</v>
      </c>
    </row>
    <row r="105" spans="1:14" x14ac:dyDescent="0.25">
      <c r="A105" s="19">
        <v>100</v>
      </c>
      <c r="B105" s="5">
        <v>50</v>
      </c>
      <c r="C105" s="5">
        <v>10</v>
      </c>
      <c r="D105" s="5">
        <v>10</v>
      </c>
      <c r="E105" s="5">
        <v>10</v>
      </c>
      <c r="F105" s="9" t="s">
        <v>85</v>
      </c>
      <c r="G105" s="25">
        <f t="shared" si="10"/>
        <v>80</v>
      </c>
      <c r="H105" s="13" t="s">
        <v>84</v>
      </c>
      <c r="I105" s="22"/>
      <c r="J105" s="20">
        <v>0.23</v>
      </c>
      <c r="K105" s="23">
        <f t="shared" si="7"/>
        <v>0</v>
      </c>
      <c r="L105" s="23">
        <f t="shared" si="8"/>
        <v>0</v>
      </c>
      <c r="M105" s="23">
        <f t="shared" si="9"/>
        <v>0</v>
      </c>
      <c r="N105" s="36" t="s">
        <v>120</v>
      </c>
    </row>
    <row r="106" spans="1:14" x14ac:dyDescent="0.25">
      <c r="A106" s="19">
        <v>101</v>
      </c>
      <c r="B106" s="5">
        <v>10</v>
      </c>
      <c r="C106" s="5">
        <v>3</v>
      </c>
      <c r="D106" s="5">
        <v>3</v>
      </c>
      <c r="E106" s="5">
        <v>3</v>
      </c>
      <c r="F106" s="9" t="s">
        <v>29</v>
      </c>
      <c r="G106" s="25">
        <f t="shared" si="10"/>
        <v>19</v>
      </c>
      <c r="H106" s="13" t="s">
        <v>86</v>
      </c>
      <c r="I106" s="22"/>
      <c r="J106" s="20">
        <v>0.23</v>
      </c>
      <c r="K106" s="23">
        <f t="shared" si="7"/>
        <v>0</v>
      </c>
      <c r="L106" s="23">
        <f t="shared" si="8"/>
        <v>0</v>
      </c>
      <c r="M106" s="23">
        <f t="shared" si="9"/>
        <v>0</v>
      </c>
      <c r="N106" s="36" t="s">
        <v>120</v>
      </c>
    </row>
    <row r="107" spans="1:14" ht="25.5" x14ac:dyDescent="0.25">
      <c r="A107" s="19">
        <v>102</v>
      </c>
      <c r="B107" s="5">
        <v>10</v>
      </c>
      <c r="C107" s="5">
        <v>10</v>
      </c>
      <c r="D107" s="5">
        <v>10</v>
      </c>
      <c r="E107" s="5">
        <v>0</v>
      </c>
      <c r="F107" s="9" t="s">
        <v>28</v>
      </c>
      <c r="G107" s="25">
        <f t="shared" si="10"/>
        <v>30</v>
      </c>
      <c r="H107" s="13" t="s">
        <v>87</v>
      </c>
      <c r="I107" s="22"/>
      <c r="J107" s="20">
        <v>0.23</v>
      </c>
      <c r="K107" s="23">
        <f t="shared" si="7"/>
        <v>0</v>
      </c>
      <c r="L107" s="23">
        <f t="shared" si="8"/>
        <v>0</v>
      </c>
      <c r="M107" s="23">
        <f t="shared" si="9"/>
        <v>0</v>
      </c>
      <c r="N107" s="38"/>
    </row>
    <row r="108" spans="1:14" ht="25.5" x14ac:dyDescent="0.25">
      <c r="A108" s="19">
        <v>103</v>
      </c>
      <c r="B108" s="5">
        <v>15</v>
      </c>
      <c r="C108" s="5">
        <v>0</v>
      </c>
      <c r="D108" s="5">
        <v>0</v>
      </c>
      <c r="E108" s="5">
        <v>0</v>
      </c>
      <c r="F108" s="9" t="s">
        <v>85</v>
      </c>
      <c r="G108" s="25">
        <v>15</v>
      </c>
      <c r="H108" s="13" t="s">
        <v>88</v>
      </c>
      <c r="I108" s="22"/>
      <c r="J108" s="20">
        <v>0.23</v>
      </c>
      <c r="K108" s="23">
        <f t="shared" si="7"/>
        <v>0</v>
      </c>
      <c r="L108" s="23">
        <f t="shared" si="8"/>
        <v>0</v>
      </c>
      <c r="M108" s="23">
        <f t="shared" si="9"/>
        <v>0</v>
      </c>
      <c r="N108" s="38"/>
    </row>
    <row r="109" spans="1:14" x14ac:dyDescent="0.25">
      <c r="A109" s="19">
        <v>104</v>
      </c>
      <c r="B109" s="5">
        <v>200</v>
      </c>
      <c r="C109" s="5">
        <v>30</v>
      </c>
      <c r="D109" s="5">
        <v>30</v>
      </c>
      <c r="E109" s="5">
        <v>40</v>
      </c>
      <c r="F109" s="9" t="s">
        <v>28</v>
      </c>
      <c r="G109" s="25">
        <f t="shared" si="10"/>
        <v>300</v>
      </c>
      <c r="H109" s="13" t="s">
        <v>103</v>
      </c>
      <c r="I109" s="22"/>
      <c r="J109" s="20">
        <v>0.23</v>
      </c>
      <c r="K109" s="23">
        <f t="shared" si="7"/>
        <v>0</v>
      </c>
      <c r="L109" s="23">
        <f t="shared" si="8"/>
        <v>0</v>
      </c>
      <c r="M109" s="23">
        <f t="shared" si="9"/>
        <v>0</v>
      </c>
      <c r="N109" s="40" t="s">
        <v>120</v>
      </c>
    </row>
    <row r="110" spans="1:14" x14ac:dyDescent="0.25">
      <c r="A110" s="19">
        <v>105</v>
      </c>
      <c r="B110" s="5">
        <v>100</v>
      </c>
      <c r="C110" s="5">
        <v>20</v>
      </c>
      <c r="D110" s="5">
        <v>20</v>
      </c>
      <c r="E110" s="5">
        <v>20</v>
      </c>
      <c r="F110" s="9" t="s">
        <v>28</v>
      </c>
      <c r="G110" s="25">
        <f t="shared" si="10"/>
        <v>160</v>
      </c>
      <c r="H110" s="13" t="s">
        <v>141</v>
      </c>
      <c r="I110" s="42"/>
      <c r="J110" s="20">
        <v>0.23</v>
      </c>
      <c r="K110" s="23">
        <f t="shared" si="7"/>
        <v>0</v>
      </c>
      <c r="L110" s="23">
        <f t="shared" si="8"/>
        <v>0</v>
      </c>
      <c r="M110" s="23">
        <f t="shared" si="9"/>
        <v>0</v>
      </c>
      <c r="N110" s="40" t="s">
        <v>120</v>
      </c>
    </row>
    <row r="111" spans="1:14" ht="25.5" x14ac:dyDescent="0.25">
      <c r="A111" s="19">
        <v>106</v>
      </c>
      <c r="B111" s="5">
        <v>4</v>
      </c>
      <c r="C111" s="5">
        <v>2</v>
      </c>
      <c r="D111" s="5">
        <v>0</v>
      </c>
      <c r="E111" s="5">
        <v>2</v>
      </c>
      <c r="F111" s="9" t="s">
        <v>29</v>
      </c>
      <c r="G111" s="25">
        <f t="shared" si="10"/>
        <v>8</v>
      </c>
      <c r="H111" s="13" t="s">
        <v>149</v>
      </c>
      <c r="I111" s="42"/>
      <c r="J111" s="20">
        <v>0.23</v>
      </c>
      <c r="K111" s="23">
        <f t="shared" si="7"/>
        <v>0</v>
      </c>
      <c r="L111" s="23">
        <f t="shared" si="8"/>
        <v>0</v>
      </c>
      <c r="M111" s="23">
        <f t="shared" si="9"/>
        <v>0</v>
      </c>
      <c r="N111" s="40" t="s">
        <v>120</v>
      </c>
    </row>
    <row r="112" spans="1:14" ht="38.25" x14ac:dyDescent="0.25">
      <c r="A112" s="37">
        <v>107</v>
      </c>
      <c r="B112" s="5">
        <v>200</v>
      </c>
      <c r="C112" s="5">
        <v>50</v>
      </c>
      <c r="D112" s="5">
        <v>50</v>
      </c>
      <c r="E112" s="5">
        <v>50</v>
      </c>
      <c r="F112" s="9" t="s">
        <v>28</v>
      </c>
      <c r="G112" s="25">
        <f t="shared" si="10"/>
        <v>350</v>
      </c>
      <c r="H112" s="13" t="s">
        <v>142</v>
      </c>
      <c r="I112" s="42"/>
      <c r="J112" s="20">
        <v>0.23</v>
      </c>
      <c r="K112" s="23">
        <f t="shared" si="7"/>
        <v>0</v>
      </c>
      <c r="L112" s="23">
        <f t="shared" si="8"/>
        <v>0</v>
      </c>
      <c r="M112" s="23">
        <f t="shared" si="9"/>
        <v>0</v>
      </c>
      <c r="N112" s="38"/>
    </row>
    <row r="113" spans="2:15" ht="14.25" customHeight="1" x14ac:dyDescent="0.25">
      <c r="H113" s="56" t="s">
        <v>94</v>
      </c>
      <c r="I113" s="57"/>
      <c r="J113" s="58"/>
      <c r="K113" s="53">
        <f>SUM(K6:K112)</f>
        <v>0</v>
      </c>
      <c r="L113" s="53">
        <f>SUM(L6:L112)</f>
        <v>0</v>
      </c>
      <c r="M113" s="53">
        <f>SUM(M6:M112)</f>
        <v>0</v>
      </c>
      <c r="N113" s="62" t="s">
        <v>120</v>
      </c>
    </row>
    <row r="114" spans="2:15" ht="14.25" customHeight="1" x14ac:dyDescent="0.25">
      <c r="H114" s="56"/>
      <c r="I114" s="57"/>
      <c r="J114" s="58"/>
      <c r="K114" s="54"/>
      <c r="L114" s="54"/>
      <c r="M114" s="54"/>
      <c r="N114" s="63"/>
    </row>
    <row r="115" spans="2:15" ht="14.25" customHeight="1" x14ac:dyDescent="0.25">
      <c r="H115" s="59"/>
      <c r="I115" s="60"/>
      <c r="J115" s="61"/>
      <c r="K115" s="55"/>
      <c r="L115" s="55"/>
      <c r="M115" s="55"/>
      <c r="N115" s="63"/>
    </row>
    <row r="117" spans="2:15" ht="16.5" customHeight="1" x14ac:dyDescent="0.25">
      <c r="B117" s="18"/>
    </row>
    <row r="118" spans="2:15" s="17" customFormat="1" ht="11.25" customHeight="1" x14ac:dyDescent="0.2"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</row>
    <row r="119" spans="2:15" ht="14.25" customHeight="1" x14ac:dyDescent="0.25">
      <c r="L119" s="66" t="s">
        <v>143</v>
      </c>
      <c r="M119" s="66"/>
      <c r="N119" s="66"/>
      <c r="O119" s="66"/>
    </row>
    <row r="120" spans="2:15" ht="14.25" customHeight="1" x14ac:dyDescent="0.25">
      <c r="L120" s="66"/>
      <c r="M120" s="66"/>
      <c r="N120" s="66"/>
      <c r="O120" s="66"/>
    </row>
    <row r="121" spans="2:15" x14ac:dyDescent="0.25">
      <c r="B121" s="18"/>
      <c r="L121" s="66"/>
      <c r="M121" s="66"/>
      <c r="N121" s="66"/>
      <c r="O121" s="66"/>
    </row>
    <row r="122" spans="2:15" ht="13.5" customHeight="1" x14ac:dyDescent="0.25"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</row>
  </sheetData>
  <mergeCells count="21">
    <mergeCell ref="N113:N115"/>
    <mergeCell ref="N3:N4"/>
    <mergeCell ref="L119:O121"/>
    <mergeCell ref="B122:M122"/>
    <mergeCell ref="J3:J4"/>
    <mergeCell ref="K3:K4"/>
    <mergeCell ref="G3:G4"/>
    <mergeCell ref="B3:E3"/>
    <mergeCell ref="K113:K115"/>
    <mergeCell ref="B118:M118"/>
    <mergeCell ref="I3:I4"/>
    <mergeCell ref="B1:M1"/>
    <mergeCell ref="B5:G5"/>
    <mergeCell ref="H3:H4"/>
    <mergeCell ref="A3:A4"/>
    <mergeCell ref="L113:L115"/>
    <mergeCell ref="M113:M115"/>
    <mergeCell ref="F3:F4"/>
    <mergeCell ref="H113:J115"/>
    <mergeCell ref="L3:L4"/>
    <mergeCell ref="M3:M4"/>
  </mergeCells>
  <pageMargins left="0.51181102362204722" right="0.51181102362204722" top="0.55118110236220474" bottom="0.55118110236220474" header="0.31496062992125984" footer="0.31496062992125984"/>
  <pageSetup paperSize="9" scale="82" fitToHeight="0" orientation="landscape" r:id="rId1"/>
  <headerFooter>
    <oddHeader>&amp;LZałącznik A do Formularza Oferty 0800-OP.263.46.2026</oddHeader>
  </headerFooter>
  <ignoredErrors>
    <ignoredError sqref="G6:G15 G26:G28 G30:G36 G53:G84 G86:G104 G16:G24 G105:G107 G37:G5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H14" sqref="H14"/>
    </sheetView>
  </sheetViews>
  <sheetFormatPr defaultRowHeight="14.25" x14ac:dyDescent="0.25"/>
  <cols>
    <col min="1" max="1" width="4" style="8" bestFit="1" customWidth="1"/>
    <col min="2" max="2" width="6.28515625" style="8" customWidth="1"/>
    <col min="3" max="3" width="6.7109375" style="8" customWidth="1"/>
    <col min="4" max="4" width="7.5703125" style="8" customWidth="1"/>
    <col min="5" max="5" width="8.7109375" style="8" customWidth="1"/>
    <col min="6" max="6" width="6.42578125" style="8" customWidth="1"/>
    <col min="7" max="7" width="8.42578125" style="8" customWidth="1"/>
    <col min="8" max="8" width="38.85546875" style="8" customWidth="1"/>
    <col min="9" max="9" width="9.7109375" style="8" customWidth="1"/>
    <col min="10" max="10" width="5.5703125" style="8" customWidth="1"/>
    <col min="11" max="11" width="14" style="8" customWidth="1"/>
    <col min="12" max="12" width="11.7109375" style="8" customWidth="1"/>
    <col min="13" max="13" width="14.7109375" style="8" customWidth="1"/>
    <col min="14" max="14" width="16" style="8" customWidth="1"/>
    <col min="15" max="15" width="15.85546875" style="8" customWidth="1"/>
    <col min="16" max="16384" width="9.140625" style="8"/>
  </cols>
  <sheetData>
    <row r="1" spans="1:16" x14ac:dyDescent="0.25">
      <c r="B1" s="45" t="s">
        <v>146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6" ht="6.75" customHeight="1" x14ac:dyDescent="0.25"/>
    <row r="3" spans="1:16" s="7" customFormat="1" ht="19.5" customHeight="1" x14ac:dyDescent="0.2">
      <c r="A3" s="76" t="s">
        <v>92</v>
      </c>
      <c r="B3" s="70" t="s">
        <v>91</v>
      </c>
      <c r="C3" s="71"/>
      <c r="D3" s="71"/>
      <c r="E3" s="72"/>
      <c r="F3" s="49" t="s">
        <v>101</v>
      </c>
      <c r="G3" s="68" t="s">
        <v>96</v>
      </c>
      <c r="H3" s="49" t="s">
        <v>93</v>
      </c>
      <c r="I3" s="49" t="s">
        <v>95</v>
      </c>
      <c r="J3" s="49" t="s">
        <v>97</v>
      </c>
      <c r="K3" s="49" t="s">
        <v>99</v>
      </c>
      <c r="L3" s="49" t="s">
        <v>98</v>
      </c>
      <c r="M3" s="49" t="s">
        <v>100</v>
      </c>
      <c r="N3" s="87" t="s">
        <v>113</v>
      </c>
      <c r="O3" s="88"/>
    </row>
    <row r="4" spans="1:16" s="7" customFormat="1" ht="53.25" customHeight="1" x14ac:dyDescent="0.2">
      <c r="A4" s="77"/>
      <c r="B4" s="32" t="s">
        <v>109</v>
      </c>
      <c r="C4" s="32" t="s">
        <v>111</v>
      </c>
      <c r="D4" s="32" t="s">
        <v>110</v>
      </c>
      <c r="E4" s="27" t="s">
        <v>112</v>
      </c>
      <c r="F4" s="50"/>
      <c r="G4" s="69"/>
      <c r="H4" s="50"/>
      <c r="I4" s="50"/>
      <c r="J4" s="50"/>
      <c r="K4" s="50"/>
      <c r="L4" s="50"/>
      <c r="M4" s="50"/>
      <c r="N4" s="27" t="s">
        <v>114</v>
      </c>
      <c r="O4" s="27" t="s">
        <v>122</v>
      </c>
    </row>
    <row r="5" spans="1:16" x14ac:dyDescent="0.25">
      <c r="A5" s="33">
        <v>1</v>
      </c>
      <c r="B5" s="46">
        <v>2</v>
      </c>
      <c r="C5" s="47"/>
      <c r="D5" s="47"/>
      <c r="E5" s="47"/>
      <c r="F5" s="47"/>
      <c r="G5" s="48"/>
      <c r="H5" s="29">
        <v>3</v>
      </c>
      <c r="I5" s="29">
        <v>4</v>
      </c>
      <c r="J5" s="29">
        <v>5</v>
      </c>
      <c r="K5" s="30">
        <v>6</v>
      </c>
      <c r="L5" s="30">
        <v>7</v>
      </c>
      <c r="M5" s="30">
        <v>8</v>
      </c>
      <c r="N5" s="35">
        <v>9</v>
      </c>
      <c r="O5" s="35">
        <v>10</v>
      </c>
    </row>
    <row r="6" spans="1:16" ht="123.75" customHeight="1" x14ac:dyDescent="0.25">
      <c r="A6" s="39">
        <v>1</v>
      </c>
      <c r="B6" s="16">
        <v>3500</v>
      </c>
      <c r="C6" s="16">
        <v>2300</v>
      </c>
      <c r="D6" s="16">
        <v>1700</v>
      </c>
      <c r="E6" s="16">
        <v>3000</v>
      </c>
      <c r="F6" s="34" t="s">
        <v>102</v>
      </c>
      <c r="G6" s="25">
        <f>SUM(B6:E6)</f>
        <v>10500</v>
      </c>
      <c r="H6" s="11" t="s">
        <v>137</v>
      </c>
      <c r="I6" s="22"/>
      <c r="J6" s="20">
        <v>0.23</v>
      </c>
      <c r="K6" s="21">
        <f>G6*I6</f>
        <v>0</v>
      </c>
      <c r="L6" s="21">
        <f>K6*J6</f>
        <v>0</v>
      </c>
      <c r="M6" s="21">
        <f>K6+L6</f>
        <v>0</v>
      </c>
      <c r="N6" s="83" t="s">
        <v>124</v>
      </c>
      <c r="O6" s="86"/>
    </row>
    <row r="7" spans="1:16" ht="14.25" customHeight="1" x14ac:dyDescent="0.25">
      <c r="H7" s="78" t="s">
        <v>94</v>
      </c>
      <c r="I7" s="79"/>
      <c r="J7" s="80"/>
      <c r="K7" s="74">
        <f>K6</f>
        <v>0</v>
      </c>
      <c r="L7" s="74">
        <f>L6</f>
        <v>0</v>
      </c>
      <c r="M7" s="74">
        <f>M6</f>
        <v>0</v>
      </c>
      <c r="N7" s="84"/>
      <c r="O7" s="84"/>
    </row>
    <row r="8" spans="1:16" ht="14.25" customHeight="1" x14ac:dyDescent="0.25">
      <c r="H8" s="56"/>
      <c r="I8" s="57"/>
      <c r="J8" s="58"/>
      <c r="K8" s="53"/>
      <c r="L8" s="53"/>
      <c r="M8" s="53"/>
      <c r="N8" s="84"/>
      <c r="O8" s="84"/>
    </row>
    <row r="9" spans="1:16" ht="14.25" customHeight="1" x14ac:dyDescent="0.25">
      <c r="H9" s="59"/>
      <c r="I9" s="60"/>
      <c r="J9" s="61"/>
      <c r="K9" s="75"/>
      <c r="L9" s="75"/>
      <c r="M9" s="75"/>
      <c r="N9" s="85"/>
      <c r="O9" s="85"/>
    </row>
    <row r="11" spans="1:16" s="17" customFormat="1" ht="12" x14ac:dyDescent="0.2">
      <c r="B11" s="18"/>
    </row>
    <row r="12" spans="1:16" s="17" customFormat="1" ht="12.75" customHeight="1" x14ac:dyDescent="0.2"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</row>
    <row r="13" spans="1:16" x14ac:dyDescent="0.25">
      <c r="L13" s="66" t="s">
        <v>144</v>
      </c>
      <c r="M13" s="81"/>
      <c r="N13" s="81"/>
      <c r="O13" s="81"/>
      <c r="P13" s="82"/>
    </row>
    <row r="14" spans="1:16" x14ac:dyDescent="0.25">
      <c r="B14" s="18"/>
      <c r="L14" s="81"/>
      <c r="M14" s="81"/>
      <c r="N14" s="81"/>
      <c r="O14" s="81"/>
      <c r="P14" s="82"/>
    </row>
    <row r="15" spans="1:16" ht="14.25" customHeight="1" x14ac:dyDescent="0.25"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6" x14ac:dyDescent="0.25">
      <c r="B16" s="24"/>
    </row>
  </sheetData>
  <mergeCells count="22">
    <mergeCell ref="B1:M1"/>
    <mergeCell ref="J3:J4"/>
    <mergeCell ref="K3:K4"/>
    <mergeCell ref="B15:M15"/>
    <mergeCell ref="L3:L4"/>
    <mergeCell ref="M3:M4"/>
    <mergeCell ref="B5:G5"/>
    <mergeCell ref="H7:J9"/>
    <mergeCell ref="L13:P14"/>
    <mergeCell ref="N6:N9"/>
    <mergeCell ref="O6:O9"/>
    <mergeCell ref="N3:O3"/>
    <mergeCell ref="I3:I4"/>
    <mergeCell ref="K7:K9"/>
    <mergeCell ref="M7:M9"/>
    <mergeCell ref="B12:M12"/>
    <mergeCell ref="L7:L9"/>
    <mergeCell ref="A3:A4"/>
    <mergeCell ref="B3:E3"/>
    <mergeCell ref="F3:F4"/>
    <mergeCell ref="G3:G4"/>
    <mergeCell ref="H3:H4"/>
  </mergeCells>
  <pageMargins left="0.51181102362204722" right="0.51181102362204722" top="0.74803149606299213" bottom="0.74803149606299213" header="0.31496062992125984" footer="0.31496062992125984"/>
  <pageSetup paperSize="9" scale="75" fitToHeight="0" orientation="landscape" r:id="rId1"/>
  <headerFooter>
    <oddHeader>&amp;LZałącznik B do Formularza Oferty 0800-OP.263.46.2026</oddHeader>
  </headerFooter>
  <ignoredErrors>
    <ignoredError sqref="G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I</vt:lpstr>
      <vt:lpstr>część II</vt:lpstr>
      <vt:lpstr>Arkusz1</vt:lpstr>
      <vt:lpstr>'część I'!Tytuły_wydruku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AGNIESZKA. WOJTYŁA</dc:creator>
  <cp:lastModifiedBy>Małgorzata Olszak</cp:lastModifiedBy>
  <cp:lastPrinted>2026-10-22T05:44:55Z</cp:lastPrinted>
  <dcterms:created xsi:type="dcterms:W3CDTF">2009-12-11T06:19:47Z</dcterms:created>
  <dcterms:modified xsi:type="dcterms:W3CDTF">2026-10-22T05:45:03Z</dcterms:modified>
</cp:coreProperties>
</file>